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fgovmn-my.sharepoint.com/personal/khongor_t_mof_gov_mn/Documents/Khongor_work_file/2025@work/3. excel/"/>
    </mc:Choice>
  </mc:AlternateContent>
  <xr:revisionPtr revIDLastSave="10" documentId="8_{785170C2-26E0-4C6B-8825-6593465D4166}" xr6:coauthVersionLast="47" xr6:coauthVersionMax="47" xr10:uidLastSave="{E3AB9F3A-A388-4868-B631-B3716B81E772}"/>
  <bookViews>
    <workbookView xWindow="-120" yWindow="-120" windowWidth="29040" windowHeight="15720" tabRatio="776" xr2:uid="{72BF81E6-9C7D-4C6A-B469-3775DB10D763}"/>
  </bookViews>
  <sheets>
    <sheet name="УТХО" sheetId="36" r:id="rId1"/>
  </sheets>
  <definedNames>
    <definedName name="_xlnm._FilterDatabase" localSheetId="0" hidden="1">УТХО!$A$6:$M$5997</definedName>
    <definedName name="JR_PAGE_ANCHOR_0_1" localSheetId="0">УТХО!#REF!</definedName>
    <definedName name="JR_PAGE_ANCHOR_0_1">#REF!</definedName>
    <definedName name="_xlnm.Print_Area" localSheetId="0">УТХО!$A$1:$I$874</definedName>
    <definedName name="_xlnm.Print_Titles" localSheetId="0">УТХО!$4:$6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5" i="36" l="1"/>
  <c r="H185" i="36"/>
  <c r="I765" i="36"/>
  <c r="I764" i="36" s="1"/>
  <c r="H765" i="36"/>
  <c r="H764" i="36" s="1"/>
  <c r="I762" i="36"/>
  <c r="I761" i="36" s="1"/>
  <c r="H762" i="36"/>
  <c r="H761" i="36" s="1"/>
  <c r="I679" i="36"/>
  <c r="H679" i="36"/>
  <c r="H678" i="36" s="1"/>
  <c r="H872" i="36"/>
  <c r="H871" i="36" s="1"/>
  <c r="H870" i="36" s="1"/>
  <c r="H868" i="36"/>
  <c r="H867" i="36" s="1"/>
  <c r="H866" i="36" s="1"/>
  <c r="H864" i="36"/>
  <c r="H863" i="36" s="1"/>
  <c r="H862" i="36" s="1"/>
  <c r="H860" i="36"/>
  <c r="H859" i="36" s="1"/>
  <c r="H858" i="36" s="1"/>
  <c r="H856" i="36"/>
  <c r="H855" i="36" s="1"/>
  <c r="H854" i="36" s="1"/>
  <c r="H852" i="36"/>
  <c r="H851" i="36" s="1"/>
  <c r="H846" i="36"/>
  <c r="H845" i="36" s="1"/>
  <c r="H842" i="36"/>
  <c r="H841" i="36" s="1"/>
  <c r="H839" i="36"/>
  <c r="H833" i="36"/>
  <c r="H828" i="36"/>
  <c r="H827" i="36" s="1"/>
  <c r="H825" i="36"/>
  <c r="H824" i="36" s="1"/>
  <c r="H821" i="36"/>
  <c r="H820" i="36" s="1"/>
  <c r="H818" i="36"/>
  <c r="H817" i="36" s="1"/>
  <c r="H814" i="36"/>
  <c r="H810" i="36"/>
  <c r="H806" i="36"/>
  <c r="H803" i="36"/>
  <c r="H773" i="36"/>
  <c r="H771" i="36"/>
  <c r="H732" i="36"/>
  <c r="H721" i="36"/>
  <c r="H717" i="36"/>
  <c r="H716" i="36" s="1"/>
  <c r="H711" i="36"/>
  <c r="H710" i="36" s="1"/>
  <c r="H707" i="36"/>
  <c r="H705" i="36"/>
  <c r="H702" i="36"/>
  <c r="H701" i="36" s="1"/>
  <c r="H687" i="36"/>
  <c r="H685" i="36"/>
  <c r="H675" i="36"/>
  <c r="H674" i="36" s="1"/>
  <c r="H671" i="36"/>
  <c r="H670" i="36" s="1"/>
  <c r="H622" i="36"/>
  <c r="H619" i="36"/>
  <c r="H615" i="36"/>
  <c r="H614" i="36" s="1"/>
  <c r="H613" i="36" s="1"/>
  <c r="H598" i="36"/>
  <c r="H597" i="36" s="1"/>
  <c r="H596" i="36" s="1"/>
  <c r="H593" i="36"/>
  <c r="H592" i="36" s="1"/>
  <c r="H560" i="36"/>
  <c r="H559" i="36" s="1"/>
  <c r="H555" i="36"/>
  <c r="H554" i="36" s="1"/>
  <c r="H553" i="36" s="1"/>
  <c r="H546" i="36"/>
  <c r="H545" i="36" s="1"/>
  <c r="H544" i="36" s="1"/>
  <c r="H541" i="36"/>
  <c r="H540" i="36" s="1"/>
  <c r="H465" i="36"/>
  <c r="H452" i="36"/>
  <c r="H447" i="36"/>
  <c r="H446" i="36" s="1"/>
  <c r="H445" i="36" s="1"/>
  <c r="H435" i="36"/>
  <c r="H434" i="36" s="1"/>
  <c r="H433" i="36" s="1"/>
  <c r="H431" i="36"/>
  <c r="H430" i="36" s="1"/>
  <c r="H428" i="36"/>
  <c r="H427" i="36" s="1"/>
  <c r="H425" i="36"/>
  <c r="H423" i="36"/>
  <c r="H411" i="36"/>
  <c r="H410" i="36" s="1"/>
  <c r="H409" i="36" s="1"/>
  <c r="H407" i="36"/>
  <c r="H406" i="36" s="1"/>
  <c r="H405" i="36" s="1"/>
  <c r="H399" i="36"/>
  <c r="H398" i="36" s="1"/>
  <c r="H397" i="36" s="1"/>
  <c r="H395" i="36"/>
  <c r="H394" i="36" s="1"/>
  <c r="H389" i="36"/>
  <c r="H387" i="36"/>
  <c r="H384" i="36"/>
  <c r="H383" i="36" s="1"/>
  <c r="H209" i="36"/>
  <c r="H208" i="36" s="1"/>
  <c r="H204" i="36"/>
  <c r="H203" i="36" s="1"/>
  <c r="H201" i="36"/>
  <c r="H200" i="36" s="1"/>
  <c r="H198" i="36"/>
  <c r="H197" i="36" s="1"/>
  <c r="H190" i="36"/>
  <c r="H181" i="36"/>
  <c r="H180" i="36" s="1"/>
  <c r="H179" i="36" s="1"/>
  <c r="H177" i="36"/>
  <c r="H176" i="36" s="1"/>
  <c r="H174" i="36"/>
  <c r="H173" i="36" s="1"/>
  <c r="H171" i="36"/>
  <c r="H170" i="36" s="1"/>
  <c r="H166" i="36"/>
  <c r="H165" i="36" s="1"/>
  <c r="H163" i="36"/>
  <c r="H162" i="36" s="1"/>
  <c r="H159" i="36"/>
  <c r="H158" i="36" s="1"/>
  <c r="H157" i="36" s="1"/>
  <c r="H155" i="36"/>
  <c r="H154" i="36" s="1"/>
  <c r="H152" i="36"/>
  <c r="H151" i="36" s="1"/>
  <c r="H145" i="36"/>
  <c r="H144" i="36" s="1"/>
  <c r="H141" i="36"/>
  <c r="H140" i="36" s="1"/>
  <c r="H139" i="36" s="1"/>
  <c r="H137" i="36"/>
  <c r="H136" i="36" s="1"/>
  <c r="H135" i="36" s="1"/>
  <c r="H133" i="36"/>
  <c r="H130" i="36"/>
  <c r="H127" i="36"/>
  <c r="H126" i="36" s="1"/>
  <c r="H123" i="36"/>
  <c r="H122" i="36" s="1"/>
  <c r="H118" i="36"/>
  <c r="H117" i="36" s="1"/>
  <c r="H114" i="36"/>
  <c r="H113" i="36" s="1"/>
  <c r="H110" i="36"/>
  <c r="H109" i="36" s="1"/>
  <c r="H107" i="36"/>
  <c r="H106" i="36" s="1"/>
  <c r="H104" i="36"/>
  <c r="H103" i="36" s="1"/>
  <c r="H100" i="36"/>
  <c r="H99" i="36" s="1"/>
  <c r="H95" i="36"/>
  <c r="H94" i="36" s="1"/>
  <c r="H93" i="36" s="1"/>
  <c r="H90" i="36"/>
  <c r="H89" i="36" s="1"/>
  <c r="H87" i="36"/>
  <c r="H86" i="36" s="1"/>
  <c r="H83" i="36"/>
  <c r="H82" i="36" s="1"/>
  <c r="H80" i="36"/>
  <c r="H79" i="36" s="1"/>
  <c r="H63" i="36"/>
  <c r="H62" i="36" s="1"/>
  <c r="H59" i="36"/>
  <c r="H58" i="36" s="1"/>
  <c r="H55" i="36"/>
  <c r="H54" i="36" s="1"/>
  <c r="H51" i="36"/>
  <c r="H50" i="36" s="1"/>
  <c r="H49" i="36" s="1"/>
  <c r="H47" i="36"/>
  <c r="H46" i="36" s="1"/>
  <c r="H43" i="36"/>
  <c r="H42" i="36" s="1"/>
  <c r="H38" i="36"/>
  <c r="H37" i="36" s="1"/>
  <c r="H34" i="36"/>
  <c r="H33" i="36" s="1"/>
  <c r="H30" i="36"/>
  <c r="H29" i="36" s="1"/>
  <c r="H27" i="36"/>
  <c r="H26" i="36" s="1"/>
  <c r="H22" i="36"/>
  <c r="H21" i="36" s="1"/>
  <c r="H20" i="36" s="1"/>
  <c r="H18" i="36"/>
  <c r="H17" i="36" s="1"/>
  <c r="H16" i="36" s="1"/>
  <c r="H14" i="36"/>
  <c r="H13" i="36" s="1"/>
  <c r="H12" i="36" s="1"/>
  <c r="H10" i="36"/>
  <c r="H9" i="36" s="1"/>
  <c r="H8" i="36" s="1"/>
  <c r="H386" i="36" l="1"/>
  <c r="H207" i="36" s="1"/>
  <c r="H206" i="36" s="1"/>
  <c r="H184" i="36"/>
  <c r="H183" i="36" s="1"/>
  <c r="H770" i="36"/>
  <c r="H802" i="36"/>
  <c r="H129" i="36"/>
  <c r="H121" i="36" s="1"/>
  <c r="H558" i="36"/>
  <c r="H557" i="36" s="1"/>
  <c r="H832" i="36"/>
  <c r="H831" i="36" s="1"/>
  <c r="H41" i="36"/>
  <c r="H25" i="36"/>
  <c r="H720" i="36"/>
  <c r="H719" i="36" s="1"/>
  <c r="H709" i="36"/>
  <c r="H61" i="36"/>
  <c r="H169" i="36"/>
  <c r="H168" i="36" s="1"/>
  <c r="H451" i="36"/>
  <c r="H422" i="36"/>
  <c r="H421" i="36" s="1"/>
  <c r="H404" i="36" s="1"/>
  <c r="H704" i="36"/>
  <c r="H844" i="36"/>
  <c r="H85" i="36"/>
  <c r="H684" i="36"/>
  <c r="H683" i="36" s="1"/>
  <c r="H618" i="36"/>
  <c r="H617" i="36" s="1"/>
  <c r="H161" i="36"/>
  <c r="H809" i="36"/>
  <c r="H53" i="36"/>
  <c r="H112" i="36"/>
  <c r="H823" i="36"/>
  <c r="H7" i="36"/>
  <c r="H143" i="36"/>
  <c r="H98" i="36"/>
  <c r="H816" i="36"/>
  <c r="H32" i="36"/>
  <c r="H769" i="36" l="1"/>
  <c r="H92" i="36"/>
  <c r="H40" i="36"/>
  <c r="H24" i="36"/>
  <c r="H120" i="36"/>
  <c r="H450" i="36"/>
  <c r="H449" i="36" s="1"/>
  <c r="H874" i="36" l="1"/>
  <c r="I872" i="36"/>
  <c r="I871" i="36" s="1"/>
  <c r="I870" i="36" s="1"/>
  <c r="I27" i="36"/>
  <c r="I26" i="36" s="1"/>
  <c r="I868" i="36"/>
  <c r="I867" i="36" s="1"/>
  <c r="I866" i="36" s="1"/>
  <c r="I864" i="36"/>
  <c r="I863" i="36" s="1"/>
  <c r="I862" i="36" s="1"/>
  <c r="I860" i="36"/>
  <c r="I859" i="36" s="1"/>
  <c r="I858" i="36" s="1"/>
  <c r="I856" i="36"/>
  <c r="I855" i="36" s="1"/>
  <c r="I854" i="36" s="1"/>
  <c r="I852" i="36"/>
  <c r="I851" i="36" s="1"/>
  <c r="I846" i="36"/>
  <c r="I845" i="36" s="1"/>
  <c r="I842" i="36"/>
  <c r="I841" i="36" s="1"/>
  <c r="I839" i="36"/>
  <c r="I833" i="36"/>
  <c r="I828" i="36"/>
  <c r="I827" i="36" s="1"/>
  <c r="I825" i="36"/>
  <c r="I824" i="36" s="1"/>
  <c r="I821" i="36"/>
  <c r="I820" i="36" s="1"/>
  <c r="I818" i="36"/>
  <c r="I817" i="36" s="1"/>
  <c r="I814" i="36"/>
  <c r="I810" i="36"/>
  <c r="I806" i="36"/>
  <c r="I803" i="36"/>
  <c r="I773" i="36"/>
  <c r="I771" i="36"/>
  <c r="I732" i="36"/>
  <c r="I721" i="36"/>
  <c r="I717" i="36"/>
  <c r="I716" i="36" s="1"/>
  <c r="I711" i="36"/>
  <c r="I710" i="36" s="1"/>
  <c r="I707" i="36"/>
  <c r="I705" i="36"/>
  <c r="I702" i="36"/>
  <c r="I701" i="36" s="1"/>
  <c r="I687" i="36"/>
  <c r="I685" i="36"/>
  <c r="I678" i="36"/>
  <c r="I675" i="36"/>
  <c r="I674" i="36" s="1"/>
  <c r="I671" i="36"/>
  <c r="I670" i="36" s="1"/>
  <c r="I622" i="36"/>
  <c r="I619" i="36"/>
  <c r="I615" i="36"/>
  <c r="I614" i="36" s="1"/>
  <c r="I613" i="36" s="1"/>
  <c r="I598" i="36"/>
  <c r="I597" i="36" s="1"/>
  <c r="I596" i="36" s="1"/>
  <c r="I593" i="36"/>
  <c r="I592" i="36" s="1"/>
  <c r="I560" i="36"/>
  <c r="I559" i="36" s="1"/>
  <c r="I555" i="36"/>
  <c r="I554" i="36" s="1"/>
  <c r="I553" i="36" s="1"/>
  <c r="I546" i="36"/>
  <c r="I545" i="36" s="1"/>
  <c r="I544" i="36" s="1"/>
  <c r="I541" i="36"/>
  <c r="I540" i="36" s="1"/>
  <c r="I465" i="36"/>
  <c r="I452" i="36"/>
  <c r="I447" i="36"/>
  <c r="I446" i="36" s="1"/>
  <c r="I445" i="36" s="1"/>
  <c r="I435" i="36"/>
  <c r="I434" i="36" s="1"/>
  <c r="I433" i="36" s="1"/>
  <c r="I431" i="36"/>
  <c r="I430" i="36" s="1"/>
  <c r="I428" i="36"/>
  <c r="I427" i="36" s="1"/>
  <c r="I425" i="36"/>
  <c r="I423" i="36"/>
  <c r="I411" i="36"/>
  <c r="I410" i="36" s="1"/>
  <c r="I409" i="36" s="1"/>
  <c r="I407" i="36"/>
  <c r="I406" i="36" s="1"/>
  <c r="I405" i="36" s="1"/>
  <c r="I399" i="36"/>
  <c r="I398" i="36" s="1"/>
  <c r="I397" i="36" s="1"/>
  <c r="I395" i="36"/>
  <c r="I394" i="36" s="1"/>
  <c r="I389" i="36"/>
  <c r="I387" i="36"/>
  <c r="I384" i="36"/>
  <c r="I383" i="36" s="1"/>
  <c r="I209" i="36"/>
  <c r="I208" i="36" s="1"/>
  <c r="I204" i="36"/>
  <c r="I203" i="36" s="1"/>
  <c r="I201" i="36"/>
  <c r="I200" i="36" s="1"/>
  <c r="I198" i="36"/>
  <c r="I197" i="36" s="1"/>
  <c r="I190" i="36"/>
  <c r="I181" i="36"/>
  <c r="I180" i="36" s="1"/>
  <c r="I179" i="36" s="1"/>
  <c r="I177" i="36"/>
  <c r="I176" i="36" s="1"/>
  <c r="I174" i="36"/>
  <c r="I173" i="36" s="1"/>
  <c r="I171" i="36"/>
  <c r="I170" i="36" s="1"/>
  <c r="I166" i="36"/>
  <c r="I165" i="36" s="1"/>
  <c r="I163" i="36"/>
  <c r="I162" i="36" s="1"/>
  <c r="I159" i="36"/>
  <c r="I158" i="36" s="1"/>
  <c r="I157" i="36" s="1"/>
  <c r="I155" i="36"/>
  <c r="I154" i="36" s="1"/>
  <c r="I152" i="36"/>
  <c r="I151" i="36" s="1"/>
  <c r="I145" i="36"/>
  <c r="I144" i="36" s="1"/>
  <c r="I141" i="36"/>
  <c r="I140" i="36" s="1"/>
  <c r="I139" i="36" s="1"/>
  <c r="I137" i="36"/>
  <c r="I136" i="36" s="1"/>
  <c r="I135" i="36" s="1"/>
  <c r="I133" i="36"/>
  <c r="I130" i="36"/>
  <c r="I127" i="36"/>
  <c r="I126" i="36" s="1"/>
  <c r="I123" i="36"/>
  <c r="I122" i="36" s="1"/>
  <c r="I118" i="36"/>
  <c r="I117" i="36" s="1"/>
  <c r="I114" i="36"/>
  <c r="I113" i="36" s="1"/>
  <c r="I100" i="36"/>
  <c r="I99" i="36" s="1"/>
  <c r="I95" i="36"/>
  <c r="I94" i="36" s="1"/>
  <c r="I93" i="36" s="1"/>
  <c r="I90" i="36"/>
  <c r="I89" i="36" s="1"/>
  <c r="I87" i="36"/>
  <c r="I86" i="36" s="1"/>
  <c r="I110" i="36"/>
  <c r="I109" i="36" s="1"/>
  <c r="I107" i="36"/>
  <c r="I106" i="36" s="1"/>
  <c r="I104" i="36"/>
  <c r="I103" i="36" s="1"/>
  <c r="I83" i="36"/>
  <c r="I82" i="36" s="1"/>
  <c r="I80" i="36"/>
  <c r="I79" i="36" s="1"/>
  <c r="I63" i="36"/>
  <c r="I62" i="36" s="1"/>
  <c r="I59" i="36"/>
  <c r="I58" i="36" s="1"/>
  <c r="I55" i="36"/>
  <c r="I54" i="36" s="1"/>
  <c r="I51" i="36"/>
  <c r="I50" i="36" s="1"/>
  <c r="I49" i="36" s="1"/>
  <c r="I47" i="36"/>
  <c r="I46" i="36" s="1"/>
  <c r="I43" i="36"/>
  <c r="I42" i="36" s="1"/>
  <c r="I38" i="36"/>
  <c r="I37" i="36" s="1"/>
  <c r="I34" i="36"/>
  <c r="I33" i="36" s="1"/>
  <c r="I30" i="36"/>
  <c r="I29" i="36" s="1"/>
  <c r="I22" i="36"/>
  <c r="I21" i="36" s="1"/>
  <c r="I20" i="36" s="1"/>
  <c r="I18" i="36"/>
  <c r="I17" i="36" s="1"/>
  <c r="I16" i="36" s="1"/>
  <c r="I14" i="36"/>
  <c r="I13" i="36" s="1"/>
  <c r="I12" i="36" s="1"/>
  <c r="I10" i="36"/>
  <c r="I9" i="36" s="1"/>
  <c r="I8" i="36" s="1"/>
  <c r="I770" i="36" l="1"/>
  <c r="I25" i="36"/>
  <c r="I558" i="36"/>
  <c r="I557" i="36" s="1"/>
  <c r="I98" i="36"/>
  <c r="I451" i="36"/>
  <c r="I450" i="36" s="1"/>
  <c r="I809" i="36"/>
  <c r="I41" i="36"/>
  <c r="I129" i="36"/>
  <c r="I618" i="36"/>
  <c r="I617" i="36" s="1"/>
  <c r="I720" i="36"/>
  <c r="I719" i="36" s="1"/>
  <c r="I823" i="36"/>
  <c r="I7" i="36"/>
  <c r="I684" i="36"/>
  <c r="I169" i="36"/>
  <c r="I168" i="36" s="1"/>
  <c r="I704" i="36"/>
  <c r="I121" i="36"/>
  <c r="I802" i="36"/>
  <c r="I422" i="36"/>
  <c r="I421" i="36" s="1"/>
  <c r="I404" i="36" s="1"/>
  <c r="I844" i="36"/>
  <c r="I53" i="36"/>
  <c r="I40" i="36" s="1"/>
  <c r="I143" i="36"/>
  <c r="I112" i="36"/>
  <c r="I184" i="36"/>
  <c r="I183" i="36" s="1"/>
  <c r="I386" i="36"/>
  <c r="I832" i="36"/>
  <c r="I831" i="36" s="1"/>
  <c r="I85" i="36"/>
  <c r="I61" i="36"/>
  <c r="I32" i="36"/>
  <c r="I161" i="36"/>
  <c r="I816" i="36"/>
  <c r="I709" i="36"/>
  <c r="I24" i="36" l="1"/>
  <c r="I769" i="36"/>
  <c r="I683" i="36"/>
  <c r="I449" i="36"/>
  <c r="I92" i="36"/>
  <c r="I207" i="36"/>
  <c r="I206" i="36" s="1"/>
  <c r="I120" i="36"/>
  <c r="I874" i="36" l="1"/>
</calcChain>
</file>

<file path=xl/sharedStrings.xml><?xml version="1.0" encoding="utf-8"?>
<sst xmlns="http://schemas.openxmlformats.org/spreadsheetml/2006/main" count="2367" uniqueCount="2064">
  <si>
    <r>
      <rPr>
        <b/>
        <sz val="11"/>
        <color rgb="FF000000"/>
        <rFont val="ArialTimes"/>
      </rPr>
      <t>МОНГОЛ УЛСЫН ТӨСВИЙН ХӨРӨНГӨӨР 2025 ОНД САНХҮҮЖҮҮЛЭХ ХӨРӨНГӨ ОРУУЛАЛТЫН
ТӨСӨЛ, АРГА ХЭМЖЭЭ, БАРИЛГА БАЙГУУЛАМЖИЙН ЖАГСААЛТ</t>
    </r>
  </si>
  <si>
    <t>/сая төгрөг/</t>
  </si>
  <si>
    <t>Хуулийн дугаар</t>
  </si>
  <si>
    <t>Төсөл, арга хэмжээний нэр, хүчин чадал, байршил</t>
  </si>
  <si>
    <t>Төслийн код</t>
  </si>
  <si>
    <t>Эхлэх</t>
  </si>
  <si>
    <t>Дуусах</t>
  </si>
  <si>
    <t>Төсөвт өртөг</t>
  </si>
  <si>
    <t>2025 онд санхүүжих дүн</t>
  </si>
  <si>
    <t>Анхны</t>
  </si>
  <si>
    <t>Сүүлийн</t>
  </si>
  <si>
    <t>2025 онд</t>
  </si>
  <si>
    <t>I</t>
  </si>
  <si>
    <t>МОНГОЛ УЛСЫН ЕРӨНХИЙЛӨГЧ</t>
  </si>
  <si>
    <t xml:space="preserve"> </t>
  </si>
  <si>
    <t>I.1</t>
  </si>
  <si>
    <t>Монгол Улсын Ерөнхийлөгчийн Тамгын Газар</t>
  </si>
  <si>
    <t>I.1.3</t>
  </si>
  <si>
    <t>III. Тоног төхөөрөмж</t>
  </si>
  <si>
    <t>Шинэ</t>
  </si>
  <si>
    <t>I.1.3.1</t>
  </si>
  <si>
    <t>Ерөнхийлөгчийн Тамгын газрын тоног төхөөрөмж /Улаанбаатар/</t>
  </si>
  <si>
    <t>УТ2500100030</t>
  </si>
  <si>
    <t>I.2</t>
  </si>
  <si>
    <t>Монцамэ</t>
  </si>
  <si>
    <t>I.2.3</t>
  </si>
  <si>
    <t>I.2.3.1</t>
  </si>
  <si>
    <t>Монцамэ агентлагийн тоног төхөөрөмж /Улаанбаатар/</t>
  </si>
  <si>
    <t>УТ2500100029</t>
  </si>
  <si>
    <t>II</t>
  </si>
  <si>
    <t>МОНГОЛ УЛСЫН ИХ ХУРЛЫН ДАРГА</t>
  </si>
  <si>
    <t>II. Их засвар</t>
  </si>
  <si>
    <t>II.3</t>
  </si>
  <si>
    <t>II.3.1</t>
  </si>
  <si>
    <t>Улсын Их Хурлын Тамгын газрын тоног төхөөрөмж /Улаанбаатар, Сүхбаатар дүүрэг/</t>
  </si>
  <si>
    <t>УТ2500200023</t>
  </si>
  <si>
    <t>III</t>
  </si>
  <si>
    <t>МОНГОЛ УЛСЫН ЕРӨНХИЙ САЙД</t>
  </si>
  <si>
    <t>III.3</t>
  </si>
  <si>
    <t>III.3.1</t>
  </si>
  <si>
    <t>Газар зохион байгуулалт, геодези, зураг зүйн газрын тоног төхөөрөмж /Улаанбаатар, Чингэлтэй дүүрэг/</t>
  </si>
  <si>
    <t>УТ2500300119</t>
  </si>
  <si>
    <t>IV</t>
  </si>
  <si>
    <t>МОНГОЛ УЛСЫН ТЭРГҮҮН ШАДАР САЙД БӨГӨӨД ЭДИЙН ЗАСАГ, ХӨГЖЛИЙН САЙД</t>
  </si>
  <si>
    <t>IV.1</t>
  </si>
  <si>
    <t>Эдийн засаг, хөгжлийн яам</t>
  </si>
  <si>
    <t>IV.1.4</t>
  </si>
  <si>
    <t>IV. ТЭЗҮ</t>
  </si>
  <si>
    <t>IV.1.4.1</t>
  </si>
  <si>
    <t>УТ2506600060</t>
  </si>
  <si>
    <t>IV.2</t>
  </si>
  <si>
    <t>Шинжлэх ухаан</t>
  </si>
  <si>
    <t>IV.2.1</t>
  </si>
  <si>
    <t>I. Барилга байгууламж</t>
  </si>
  <si>
    <t>Шилжих</t>
  </si>
  <si>
    <t>IV.2.1.1</t>
  </si>
  <si>
    <t>Шинжлэх ухааны хүрээлэнгүүдийн нэгдсэн цогцолбор /Улаанбаатар/</t>
  </si>
  <si>
    <t>УТ2001500725</t>
  </si>
  <si>
    <t>IV.2.1.2</t>
  </si>
  <si>
    <t>Шинжлэх ухааны судалгааны лаборатори, спорт танхимын барилга /Улаанбаатар, Баянзүрх дүүрэг, 13 дугаар хороо/</t>
  </si>
  <si>
    <t>УТ2101501043</t>
  </si>
  <si>
    <t>IV.2.3</t>
  </si>
  <si>
    <t>IV.2.3.1</t>
  </si>
  <si>
    <t>УТ2506600093</t>
  </si>
  <si>
    <t>V</t>
  </si>
  <si>
    <t>МОНГОЛ УЛСЫН ШАДАР САЙД</t>
  </si>
  <si>
    <t>V.1</t>
  </si>
  <si>
    <t>Онцгой байдлын ерөнхий газар</t>
  </si>
  <si>
    <t>V.1.1</t>
  </si>
  <si>
    <t>V.1.1.1</t>
  </si>
  <si>
    <t>Онцгой байдлын эрэн хайх, аврах ангийн барилга /Сэлэнгэ, Цагааннуур сум/</t>
  </si>
  <si>
    <t>УТ2400900251</t>
  </si>
  <si>
    <t>V.1.1.2</t>
  </si>
  <si>
    <t>Онцгой байдлын ерөнхий газрын мэргэжлийн сургалтын төвийн барилга /Улаанбаатар/</t>
  </si>
  <si>
    <t>УТ2100900057</t>
  </si>
  <si>
    <t>V.1.3</t>
  </si>
  <si>
    <t>V.1.3.1</t>
  </si>
  <si>
    <t xml:space="preserve">Онцгой байдлын байгууллагын техник, тоног төхөөрөмж /Улаанбаатар, Сүхбаатар дүүрэг/ </t>
  </si>
  <si>
    <t>УТ2500900441</t>
  </si>
  <si>
    <t>V.2</t>
  </si>
  <si>
    <t>Алтанбулаг чөлөөт бүс</t>
  </si>
  <si>
    <t>V.2.1</t>
  </si>
  <si>
    <t>V.2.1.1</t>
  </si>
  <si>
    <t>"Алтанбулаг" чөлөөт бүсийн цахилгаан хангамжийн өргөтгөл /Сэлэнгэ, Алтанбулаг сум/</t>
  </si>
  <si>
    <t>УТ2106600590</t>
  </si>
  <si>
    <t>V.3</t>
  </si>
  <si>
    <t>V.3.2</t>
  </si>
  <si>
    <t>V.3.2.1</t>
  </si>
  <si>
    <t>Стандарт, хэмжил зүйн салбарын лабораториудын их засвар /Улаанбаатар/</t>
  </si>
  <si>
    <t>УТ2500900253</t>
  </si>
  <si>
    <t>V.3.2.2</t>
  </si>
  <si>
    <t xml:space="preserve">Хүнсний аюулгүй байдлын үндэсний лавлагаа лабораторийн их засвар /Улаанбаатар, Хан-Уул дүүрэг/ </t>
  </si>
  <si>
    <t>УТ2500900437</t>
  </si>
  <si>
    <t>V.3.3</t>
  </si>
  <si>
    <t>V.3.3.1</t>
  </si>
  <si>
    <t>Стандарт, хэмжил зүйн салбарын хэмжил зүйн эталон болон бусад тоног төхөөрөмж /Улсын хэмжээнд/</t>
  </si>
  <si>
    <t>УТ2500900211</t>
  </si>
  <si>
    <t>VI</t>
  </si>
  <si>
    <t>МОНГОЛ УЛСЫН САЙД, ЗАСГИЙН ГАЗРЫН ХЭРЭГ ЭРХЛЭХ ГАЗРЫН ДАРГА</t>
  </si>
  <si>
    <t>VI.1</t>
  </si>
  <si>
    <t>VI.1.1</t>
  </si>
  <si>
    <t>Иргэдэд үйлчлэх мэдээллийн төвийн байр /Хөвсгөл, Галт сум/</t>
  </si>
  <si>
    <t>УТ2401000288</t>
  </si>
  <si>
    <t>VI.1.2</t>
  </si>
  <si>
    <t>Иргэдэд үйлчлэх мэдээллийн төвийн барилга /Архангай, Булган сум/</t>
  </si>
  <si>
    <t>УТ2401000255</t>
  </si>
  <si>
    <t>VI.1.3</t>
  </si>
  <si>
    <t>VI.1.4</t>
  </si>
  <si>
    <t>Иргэдэд үйлчлэх мэдээллийн төвийн барилга /Говь-Алтай, Баян-Уул сум/</t>
  </si>
  <si>
    <t>УТ2401000265</t>
  </si>
  <si>
    <t>VI.1.5</t>
  </si>
  <si>
    <t>Иргэдэд үйлчлэх мэдээллийн төвийн барилга /Говь-Алтай, Тайшир сум/</t>
  </si>
  <si>
    <t>УТ2401000260</t>
  </si>
  <si>
    <t>VI.1.6</t>
  </si>
  <si>
    <t>Иргэдэд үйлчлэх мэдээллийн төвийн барилга /Завхан, Баянтэс сум/</t>
  </si>
  <si>
    <t>УТ2401000286</t>
  </si>
  <si>
    <t>VI.1.7</t>
  </si>
  <si>
    <t>Иргэдэд үйлчлэх мэдээллийн төвийн барилга /Завхан, Сантмаргаз сум/</t>
  </si>
  <si>
    <t>УТ2401000285</t>
  </si>
  <si>
    <t>VI.1.8</t>
  </si>
  <si>
    <t>Иргэдэд үйлчлэх мэдээллийн төвийн барилга /Завхан, Тэлмэн сум/</t>
  </si>
  <si>
    <t>УТ2401000284</t>
  </si>
  <si>
    <t>VI.1.9</t>
  </si>
  <si>
    <t>Иргэдэд үйлчлэх мэдээллийн төвийн барилга /Сэлэнгэ, Түшиг сум/</t>
  </si>
  <si>
    <t>УТ2401000264</t>
  </si>
  <si>
    <t>VI.1.10</t>
  </si>
  <si>
    <t>Иргэдэд үйлчлэх мэдээллийн төвийн барилга /Хэнтий, Мөрөн сум/</t>
  </si>
  <si>
    <t>УТ2401000275</t>
  </si>
  <si>
    <t>VI.1.11</t>
  </si>
  <si>
    <t>Иргэдэд үйлчлэх мэдээллийн төвийн барилга /Хөвсгөл, Жаргалант сум/</t>
  </si>
  <si>
    <t>УТ2401000027</t>
  </si>
  <si>
    <t>VI.1.12</t>
  </si>
  <si>
    <t>Иргэдэд үйлчлэх мэдээллийн төвийн барилга /Хөвсгөл, Цэцэрлэг сум/</t>
  </si>
  <si>
    <t>УТ2401000061</t>
  </si>
  <si>
    <t>VI.1.13</t>
  </si>
  <si>
    <t>Иргэдэд үйлчлэх мэдээллийн төвийн барилга, музейн танхимын хамт /Өвөрхангай, Есөнзүйл сум/</t>
  </si>
  <si>
    <t>УТ2401000262</t>
  </si>
  <si>
    <t>VI.1.14</t>
  </si>
  <si>
    <t>Төрийн нэг цэгийн үйлчилгээний төвийн барилга /Дундговь, Сайнцагаан сум/</t>
  </si>
  <si>
    <t>УТ2401000261</t>
  </si>
  <si>
    <t>VI.1.15</t>
  </si>
  <si>
    <t>Удирдлагын академийн кампус, өргөтгөлийн барилга /Улаанбаатар, Хан-Уул дүүрэг/</t>
  </si>
  <si>
    <t>УТ2001000070</t>
  </si>
  <si>
    <t>VI.2</t>
  </si>
  <si>
    <t>VI.2.1</t>
  </si>
  <si>
    <t>УТ2501004169</t>
  </si>
  <si>
    <t>VI.3</t>
  </si>
  <si>
    <t>VI.3.1</t>
  </si>
  <si>
    <t>УТ2501004177</t>
  </si>
  <si>
    <t>VII</t>
  </si>
  <si>
    <t>Түгжрэлийг бууруулах, хотын төвлөрлийг сааруулах асуудлын хүрээнд захиргааны зарим байгууллагын нэгдсэн цогцолбор барилгын дуусгал /Улаанбаатар, Хан-Уул дүүрэг/</t>
  </si>
  <si>
    <t>УТ2303200011</t>
  </si>
  <si>
    <t xml:space="preserve">Авто машингүй гудамж - авто зогсоолын техник эдийн засгийн үндэслэл, зураг төсөв /Улаанбаатар/ </t>
  </si>
  <si>
    <t>УТ2506400190</t>
  </si>
  <si>
    <t>Явган хүн, энгийн болон цахилгаан хөдөлгүүрт дугуйн зам, байгууламжийн техник эдийн засгийн үндэслэл, зураг төсөв /Улаанбаатар/</t>
  </si>
  <si>
    <t>УТ2506400194</t>
  </si>
  <si>
    <t>VIII</t>
  </si>
  <si>
    <t>VIII.2</t>
  </si>
  <si>
    <t>VIII.2.1</t>
  </si>
  <si>
    <t>Хилийн боомтуудын барилга байгууламжийн их засвар /Боомтуудад/</t>
  </si>
  <si>
    <t>УТ2506900036</t>
  </si>
  <si>
    <t>VIII.3</t>
  </si>
  <si>
    <t>VIII.3.1</t>
  </si>
  <si>
    <t>УТ2506900056</t>
  </si>
  <si>
    <t>Буйр нуурын усан замын боомт байгуулах судалгаа, техник, эдийн засгийн үндэслэл, зураг төсөв /Зүүн бүс/</t>
  </si>
  <si>
    <t>УТ2506900094</t>
  </si>
  <si>
    <t>IX</t>
  </si>
  <si>
    <t>ГАДААД ХАРИЛЦААНЫ САЙД</t>
  </si>
  <si>
    <t>IX.2</t>
  </si>
  <si>
    <t>Гадаад харилцааны салбарын их засвар /Улаанбаатар/</t>
  </si>
  <si>
    <t>УТ2501600195</t>
  </si>
  <si>
    <t>IX.3</t>
  </si>
  <si>
    <t>Гадаад харилцааны салбарын тоног төхөөрөмж /Улаанбаатар/</t>
  </si>
  <si>
    <t>УТ2501600194</t>
  </si>
  <si>
    <t>X</t>
  </si>
  <si>
    <t>САНГИЙН САЙД</t>
  </si>
  <si>
    <t>X.1</t>
  </si>
  <si>
    <t>Гаалийн ерөнхий газар</t>
  </si>
  <si>
    <t>X.1.3</t>
  </si>
  <si>
    <t>X.1.3.1</t>
  </si>
  <si>
    <t xml:space="preserve">Гаалийн мэдээлэл технологи, цахимжуулалтын тоног төхөөрөмж /Улсын хэмжээнд/ </t>
  </si>
  <si>
    <t>УТ2501101382</t>
  </si>
  <si>
    <t xml:space="preserve">Гаалийн хяналтын тоног төхөөрөмж /Улсын хэмжээнд/ </t>
  </si>
  <si>
    <t>УТ2501101368</t>
  </si>
  <si>
    <t>X.2</t>
  </si>
  <si>
    <t>Сангийн яам</t>
  </si>
  <si>
    <t>Гадаадын зээл, тусламжаар хэрэгжих төслүүдийн Монголын талын хөрөнгө оруулалт /Улсын хэмжээнд/</t>
  </si>
  <si>
    <t>УТ2101101137</t>
  </si>
  <si>
    <t>УТ2501101498</t>
  </si>
  <si>
    <t>Татварын ерөнхий газар</t>
  </si>
  <si>
    <t>Татварын хэлтсийн барилгын өргөтгөл /Өвөрхангай, Арвайхээр сум/</t>
  </si>
  <si>
    <t>УТ2401100276</t>
  </si>
  <si>
    <t>Татварын хэлтсийн барилга /Улаанбаатар/</t>
  </si>
  <si>
    <t>УТ2001100129</t>
  </si>
  <si>
    <t>Татварын байгууллагуудын тоног төхөөрөмж /Улсын хэмжээнд/</t>
  </si>
  <si>
    <t>УТ2501101471</t>
  </si>
  <si>
    <t>XI</t>
  </si>
  <si>
    <t>ХУУЛЬ ЗҮЙ, ДОТООД ХЭРГИЙН САЙД</t>
  </si>
  <si>
    <t>XI.1</t>
  </si>
  <si>
    <t>Хил хамгаалах ерөнхий газар</t>
  </si>
  <si>
    <t>XI.1.1</t>
  </si>
  <si>
    <t>Хилийн цэргийн 0277 дугаар ангийн барилга байгууламжийн шинэчлэл /Завхан, Тэс сум/</t>
  </si>
  <si>
    <t>УТ2401201087</t>
  </si>
  <si>
    <t>Хилийн цэргийн 0287 дугаар ангийн Штабын барилга /Хэнтий, Дадал сум/</t>
  </si>
  <si>
    <t>УТ2401200348</t>
  </si>
  <si>
    <t>XI.1.2</t>
  </si>
  <si>
    <t>Хил хамгаалах салбарын их засвар /Улсын хэмжээнд/</t>
  </si>
  <si>
    <t>УТ2401201112</t>
  </si>
  <si>
    <t>XI.1.3</t>
  </si>
  <si>
    <t>Монгол Улс, Оросын Холбооны Улсын хилийг хамтран шалгах ажлын техник, тоног төхөөрөмж /Улсын хэмжээнд/</t>
  </si>
  <si>
    <t>УТ2501200560</t>
  </si>
  <si>
    <t>Хил хамгаалах салбарын тоног төхөөрөмж /Улсын хэмжээнд/</t>
  </si>
  <si>
    <t>УТ2501200568</t>
  </si>
  <si>
    <t>Улсын хил хамгаалалтын зориулалтын инженерийн байгууламжийн шинэчлэлт /Улсын хэмжээнд/</t>
  </si>
  <si>
    <t>УТ2101201136</t>
  </si>
  <si>
    <t>XI.2</t>
  </si>
  <si>
    <t>Хууль зүй, дотоод хэргийн яам</t>
  </si>
  <si>
    <t>Хууль зүй, дотоод хэргийн салбарын тоног төхөөрөмж /Улсын хэмжээнд/</t>
  </si>
  <si>
    <t>УТ2501200964</t>
  </si>
  <si>
    <t>XI.3</t>
  </si>
  <si>
    <t>Хууль зүйн үндэсний хүрээлэн</t>
  </si>
  <si>
    <t>Хууль зүйн үндэсний хүрээлэнгийн тоног төхөөрөмж /Улаанбаатар, Сүхбаатар дүүрэг/</t>
  </si>
  <si>
    <t>УТ2501201091</t>
  </si>
  <si>
    <t>XI.4</t>
  </si>
  <si>
    <t>Цагдаагийн ерөнхий газар</t>
  </si>
  <si>
    <t>XI.4.1</t>
  </si>
  <si>
    <t>Цагдаагийн газрын барилга /Завхан, Улиастай сум/</t>
  </si>
  <si>
    <t>УТ2401201088</t>
  </si>
  <si>
    <t>Цагдаагийн газрын барилга /Сэлэнгэ, Сүхбаатар сум/</t>
  </si>
  <si>
    <t>УТ2401201089</t>
  </si>
  <si>
    <t>Цагдаагийн газрын барилга /Төв, Зуунмод сум/</t>
  </si>
  <si>
    <t>УТ2401201090</t>
  </si>
  <si>
    <t>Цагдаагийн газрын барилга /Ховд, Жаргалант сум/</t>
  </si>
  <si>
    <t>УТ2401201117</t>
  </si>
  <si>
    <t>Цагдаагийн хэлтсийн барилга /Өвөрхангай, Уянга сум/</t>
  </si>
  <si>
    <t>УТ2401201104</t>
  </si>
  <si>
    <t>УТ2501200661</t>
  </si>
  <si>
    <t>Цагдаагийн байгууллагын тоног төхөөрөмж, техник хэрэгсэл болон Энхийг сахиулах ажиллагаанд цагдаагийн багийн ашиглах тоног төхөөрөмж, техник хэрэгсэл /Улаанбаатар, Чингэлтэй дүүрэг/</t>
  </si>
  <si>
    <t>УТ2501201038</t>
  </si>
  <si>
    <t>Шүүх шинжилгээний ерөнхий газар</t>
  </si>
  <si>
    <t>Шүүх шинжилгээний салбарын тоног төхөөрөмж /Улсын хэмжээнд/</t>
  </si>
  <si>
    <t>УТ2501200300</t>
  </si>
  <si>
    <t>Шүүхийн шийдвэр гүйцэтгэх ерөнхий газар</t>
  </si>
  <si>
    <t>Сургалт хүмүүжлийн сургуулийн барилга /Улаанбаатар, Баянзүрх дүүрэг/</t>
  </si>
  <si>
    <t>УТ2401201095</t>
  </si>
  <si>
    <t>Шүүхийн шийдвэр гүйцэтгэх ерөнхий газрын тоног төхөөрөмж /Улаанбаатар/</t>
  </si>
  <si>
    <t>УТ2501201028</t>
  </si>
  <si>
    <t>XII</t>
  </si>
  <si>
    <t>БАТЛАН ХАМГААЛАХЫН САЙД</t>
  </si>
  <si>
    <t>XII.1</t>
  </si>
  <si>
    <t>XII.1.1</t>
  </si>
  <si>
    <t>XII.1.1.1</t>
  </si>
  <si>
    <t>Зэвсэгт хүчний 341 дүгээр ангийн ажилчдын орон сууцны барилга, 50 айл /Говь-Алтай, Есөнбулаг сум/</t>
  </si>
  <si>
    <t>УТ2401400216</t>
  </si>
  <si>
    <t>XII.1.2</t>
  </si>
  <si>
    <t>XII.1.2.1</t>
  </si>
  <si>
    <t>Батлан хамгаалах салбарын их засвар /Улсын хэмжээнд/</t>
  </si>
  <si>
    <t>УТ2501400185</t>
  </si>
  <si>
    <t>XII.1.3</t>
  </si>
  <si>
    <t>XII.1.3.1</t>
  </si>
  <si>
    <t>Батлан хамгаалах салбарын тоног төхөөрөмж /Улсын хэмжээнд/</t>
  </si>
  <si>
    <t>УТ2501400177</t>
  </si>
  <si>
    <t>XII.2</t>
  </si>
  <si>
    <t>Зэвсэгт хүчний Жанжин штаб</t>
  </si>
  <si>
    <t>Зэвсэгт хүчний тоног төхөөрөмж /Улсын хэмжээнд/</t>
  </si>
  <si>
    <t>УТ2401400221</t>
  </si>
  <si>
    <t>XIII</t>
  </si>
  <si>
    <t>БАЙГАЛЬ ОРЧИН, УУР АМЬСГАЛЫН ӨӨРЧЛӨЛТИЙН САЙД</t>
  </si>
  <si>
    <t>XIII.1</t>
  </si>
  <si>
    <t>XIII.1.1</t>
  </si>
  <si>
    <t>Гадаргын ус хуримтлуулах хөв цөөрөм байгуулах /Баруун бүс/</t>
  </si>
  <si>
    <t>УТ2501300222</t>
  </si>
  <si>
    <t>Нэгдсэн Үндэстний Байгууллагын "Цөлжилттэй тэмцэх тухай" суурь конвенцын талуудын 17 дугаар бага хурлын байгууламж /Улаанбаатар/</t>
  </si>
  <si>
    <t>УТ2501300826</t>
  </si>
  <si>
    <t>Ганга нуурын бохирдолт, ширгэлтээс хамгаалах, урсцыг сайжруулах төслийн 2 дугаар үе шат /Сүхбаатар/</t>
  </si>
  <si>
    <t>УТ2401300389</t>
  </si>
  <si>
    <t>Ус, цаг уур, орчны шинжилгээний төвийн барилга /Баянхонгор, Баянхонгор сум/</t>
  </si>
  <si>
    <t>УТ2401300900</t>
  </si>
  <si>
    <t>Ус, цаг уур, орчны шинжилгээний төвийн барилга /Өвөрхангай, Арвайхээр сум/</t>
  </si>
  <si>
    <t>УТ2401300891</t>
  </si>
  <si>
    <t>Цаг уурын өртөөний барилга /Хөвсгөл, Шинэ-Идэр, Тариалан, Цагаан-Үүр сум/</t>
  </si>
  <si>
    <t>УТ2401300897</t>
  </si>
  <si>
    <t>УТ2401300882</t>
  </si>
  <si>
    <t>XIII.2</t>
  </si>
  <si>
    <t>XIII.2.1</t>
  </si>
  <si>
    <t xml:space="preserve">Байгаль орчин, уур амьсгалын өөрчлөлтийн салбарын барилга байгууламжийн их засвар /Улсын хэмжээнд/ </t>
  </si>
  <si>
    <t>УТ2501300289</t>
  </si>
  <si>
    <t>XIII.3</t>
  </si>
  <si>
    <t>XIII.3.1</t>
  </si>
  <si>
    <t>Байгаль орчин, уур амьсгалын өөрчлөлтийн салбарын тоног төхөөрөмж /Улсын хэмжээнд/</t>
  </si>
  <si>
    <t>УТ2501300285</t>
  </si>
  <si>
    <t>УТ2501300829</t>
  </si>
  <si>
    <t>XIII.4</t>
  </si>
  <si>
    <t>XIII.4.1</t>
  </si>
  <si>
    <t>Чигжийн голын хөв цөөрмийн зураг төсөв /Увс, Өндөрхангай сум/</t>
  </si>
  <si>
    <t>УТ2401300905</t>
  </si>
  <si>
    <t>XIV</t>
  </si>
  <si>
    <t>БОЛОВСРОЛЫН САЙД</t>
  </si>
  <si>
    <t>XIV.1</t>
  </si>
  <si>
    <t>Боловсрол</t>
  </si>
  <si>
    <t>XIV.1.1</t>
  </si>
  <si>
    <t>XIV.1.1.1</t>
  </si>
  <si>
    <t>XIV.1.1.2</t>
  </si>
  <si>
    <t>"Ногоон нуур-1008 айлын орон сууц" төслийн хүрээнд хэрэгжүүлэх сургуулийн барилга, 960 суудал /Улаанбаатар, Сүхбаатар дүүрэг, 9 дүгээр хороо/</t>
  </si>
  <si>
    <t>УТ2401502608</t>
  </si>
  <si>
    <t>XIV.1.1.3</t>
  </si>
  <si>
    <t>"Ногоон нуур-1008 айлын орон сууц" төслийн хүрээнд хэрэгжүүлэх цэцэрлэгийн барилга, 240 ор /Улаанбаатар, Сүхбаатар дүүрэг, 9 дүгээр хороо/</t>
  </si>
  <si>
    <t>УТ2401502609</t>
  </si>
  <si>
    <t>XIV.1.1.4</t>
  </si>
  <si>
    <t>Анагаахын шинжлэх ухааны үндэсний их сургуулийн Дархан-Уул аймаг дахь салбар Анагаах ухааны сургуулийн эмнэлгийн өргөтгөлийн барилга /Дархан-Уул, Дархан сум/</t>
  </si>
  <si>
    <t>УТ2401502616</t>
  </si>
  <si>
    <t>XIV.1.1.5</t>
  </si>
  <si>
    <t>XIV.1.1.6</t>
  </si>
  <si>
    <t>Бага сургуулийн өргөтгөлийн барилга /Улаанбаатар, Сүхбаатар дүүрэг, 9 дүгээр хороо, 4 дүгээр сургууль/</t>
  </si>
  <si>
    <t>УТ2401502606</t>
  </si>
  <si>
    <t>XIV.1.1.7</t>
  </si>
  <si>
    <t>Бага сургуулийн өргөтгөлийн барилга, 320 суудал /Дорнод, Хэрлэн сум, 12 дугаар сургууль/</t>
  </si>
  <si>
    <t>УТ2401502403</t>
  </si>
  <si>
    <t>XIV.1.1.8</t>
  </si>
  <si>
    <t>Багшийн хөгжлийн ордны барилга /Баянхонгор, Баянхонгор сум/</t>
  </si>
  <si>
    <t>УТ2401501739</t>
  </si>
  <si>
    <t>XIV.1.1.9</t>
  </si>
  <si>
    <t>Дотуур байрны барилга /Завхан, Их-Уул сум/</t>
  </si>
  <si>
    <t>УТ2401502611</t>
  </si>
  <si>
    <t>XIV.1.1.10</t>
  </si>
  <si>
    <t>Дотуур байрны барилга /Төв, Баянчандмань сум/</t>
  </si>
  <si>
    <t>УТ2401502428</t>
  </si>
  <si>
    <t>XIV.1.1.11</t>
  </si>
  <si>
    <t>Дотуур байрны барилга, 100 ор /Архангай, Төвшрүүлэх сум/</t>
  </si>
  <si>
    <t>УТ2401501686</t>
  </si>
  <si>
    <t>XIV.1.1.12</t>
  </si>
  <si>
    <t>XIV.1.1.13</t>
  </si>
  <si>
    <t>Дотуур байрны барилга, 100 ор /Говь-Алтай, Дэлгэр сум/</t>
  </si>
  <si>
    <t>УТ2401502390</t>
  </si>
  <si>
    <t>XIV.1.1.14</t>
  </si>
  <si>
    <t>Дотуур байрны барилга, 100 ор /Ховд, Зэрэг сум/</t>
  </si>
  <si>
    <t>УТ2401502550</t>
  </si>
  <si>
    <t>XIV.1.1.15</t>
  </si>
  <si>
    <t>Дотуур байрны барилга, 100 ор /Өвөрхангай, Уянга сум, 2 дугаар сургууль/</t>
  </si>
  <si>
    <t>УТ2401502446</t>
  </si>
  <si>
    <t>XIV.1.1.16</t>
  </si>
  <si>
    <t>Дотуур байрны барилга, 150 ор /Булган, Хангал сум, Хялганат тосгон/</t>
  </si>
  <si>
    <t>УТ2401500595</t>
  </si>
  <si>
    <t>XIV.1.1.17</t>
  </si>
  <si>
    <t>XIV.1.1.18</t>
  </si>
  <si>
    <t>Дотуур байрны барилга, 160 суудал /Увс, Өмнөговь сум, 5 дугаар баг/</t>
  </si>
  <si>
    <t>УТ2401502431</t>
  </si>
  <si>
    <t>XIV.1.1.19</t>
  </si>
  <si>
    <t>Дотуур байрны барилга, 240 ор /Хөвсгөл, Галт сум/</t>
  </si>
  <si>
    <t>УТ2401502557</t>
  </si>
  <si>
    <t>XIV.1.1.20</t>
  </si>
  <si>
    <t>XIV.1.1.21</t>
  </si>
  <si>
    <t>Ерөнхий боловсролын сургуулийн спорт заалны барилга, 250 суудал /Өвөрхангай, Сант сум/</t>
  </si>
  <si>
    <t>УТ2401502471</t>
  </si>
  <si>
    <t>XIV.1.1.22</t>
  </si>
  <si>
    <t>Кэмбриджийн сургалттай олон улсын сургуулийн дотуур байр, 300 ор /Хэнтий, Батноров сум, Бэрх тосгон/</t>
  </si>
  <si>
    <t>УТ2401502598</t>
  </si>
  <si>
    <t>XIV.1.1.23</t>
  </si>
  <si>
    <t>Монгол Улсын Консерваторын цогцолборын барилга /Улаанбаатар, Сүхбаатар дүүрэг/</t>
  </si>
  <si>
    <t>УТ2401502455</t>
  </si>
  <si>
    <t>XIV.1.1.24</t>
  </si>
  <si>
    <t>Номын сан, урлаг заал бүхий сургуулийн барилгын өргөтгөл, 240 суудал /Өвөрхангай, Баянгол сум/</t>
  </si>
  <si>
    <t>УТ2401502369</t>
  </si>
  <si>
    <t>XIV.1.1.25</t>
  </si>
  <si>
    <t>Оюутны дотуур байрны барилга /Ховд/</t>
  </si>
  <si>
    <t>УТ2401502599</t>
  </si>
  <si>
    <t>XIV.1.1.26</t>
  </si>
  <si>
    <t>Спорт заалны барилга, 250 суудал /Өвөрхангай, Гучин-Ус сум/</t>
  </si>
  <si>
    <t>УТ2401502472</t>
  </si>
  <si>
    <t>XIV.1.1.27</t>
  </si>
  <si>
    <t>Спорт заалны барилга, 250 суудал /Өвөрхангай, Уянга сум, 2 дугаар сургууль/</t>
  </si>
  <si>
    <t>УТ2401502477</t>
  </si>
  <si>
    <t>XIV.1.1.28</t>
  </si>
  <si>
    <t>XIV.1.1.29</t>
  </si>
  <si>
    <t>Сургуулийн барилга, 1500 суудал /Дархан-Уул, Дархан сум/</t>
  </si>
  <si>
    <t>УТ2401502395</t>
  </si>
  <si>
    <t>XIV.1.1.30</t>
  </si>
  <si>
    <t>Сургуулийн барилга, 1500 суудал /Улаанбаатар, Баянзүрх дүүрэг, 38 дугаар хороо, Баганат хороолол/</t>
  </si>
  <si>
    <t>УТ2401502479</t>
  </si>
  <si>
    <t>XIV.1.1.31</t>
  </si>
  <si>
    <t>Сургуулийн барилга, 240 суудал /Завхан, Цагаанхайрхан сум/</t>
  </si>
  <si>
    <t>УТ2401502614</t>
  </si>
  <si>
    <t>XIV.1.1.32</t>
  </si>
  <si>
    <t>Сургуулийн барилга, 240 суудал /Ховд, Манхан сум/</t>
  </si>
  <si>
    <t>УТ2401502370</t>
  </si>
  <si>
    <t>XIV.1.1.33</t>
  </si>
  <si>
    <t>Сургуулийн барилга, 250 суудал /Баянхонгор, Жаргалант сум/</t>
  </si>
  <si>
    <t>УТ2401502383</t>
  </si>
  <si>
    <t>XIV.1.1.34</t>
  </si>
  <si>
    <t>Сургуулийн барилга, 320 суудал /Булган, Баян-Агт сум/</t>
  </si>
  <si>
    <t>УТ2401501090</t>
  </si>
  <si>
    <t>XIV.1.1.35</t>
  </si>
  <si>
    <t>Сургуулийн барилга, 320 суудал /Булган, Сайхан сум/</t>
  </si>
  <si>
    <t>УТ2401502386</t>
  </si>
  <si>
    <t>XIV.1.1.36</t>
  </si>
  <si>
    <t>XIV.1.1.37</t>
  </si>
  <si>
    <t>Сургуулийн барилга, 320 суудал /Сүхбаатар, Түвшинширээ сум/</t>
  </si>
  <si>
    <t>УТ2401502588</t>
  </si>
  <si>
    <t>XIV.1.1.38</t>
  </si>
  <si>
    <t>Сургуулийн барилга, 320 суудал /Төв, Борнуур сум/</t>
  </si>
  <si>
    <t>УТ2401502585</t>
  </si>
  <si>
    <t>XIV.1.1.39</t>
  </si>
  <si>
    <t>XIV.1.1.40</t>
  </si>
  <si>
    <t>Сургуулийн барилга, 320 суудал /Увс, Давст сум/</t>
  </si>
  <si>
    <t>УТ2401502433</t>
  </si>
  <si>
    <t>XIV.1.1.41</t>
  </si>
  <si>
    <t>Сургуулийн барилга, 320 суудал /Хөвсгөл, Алаг-Эрдэнэ сум/</t>
  </si>
  <si>
    <t>УТ2401502558</t>
  </si>
  <si>
    <t>XIV.1.1.42</t>
  </si>
  <si>
    <t>XIV.1.1.43</t>
  </si>
  <si>
    <t>Сургуулийн барилга, 320 суудал /Өвөрхангай, Хархорин сум/</t>
  </si>
  <si>
    <t>УТ2401502416</t>
  </si>
  <si>
    <t>XIV.1.1.44</t>
  </si>
  <si>
    <t>Сургуулийн барилга, 320 суудал, спорт заал /Завхан, Завханмандал сум/</t>
  </si>
  <si>
    <t>УТ2401502610</t>
  </si>
  <si>
    <t>XIV.1.1.45</t>
  </si>
  <si>
    <t>Сургуулийн барилга, 320 суудал, спорт заал /Хөвсгөл, Алаг-Эрдэнэ сум, Хатгал тосгон/</t>
  </si>
  <si>
    <t>УТ2401502560</t>
  </si>
  <si>
    <t>XIV.1.1.46</t>
  </si>
  <si>
    <t>Сургуулийн барилга, 480 суудал /Дархан-Уул, Орхон сум/</t>
  </si>
  <si>
    <t>УТ2401502396</t>
  </si>
  <si>
    <t>XIV.1.1.47</t>
  </si>
  <si>
    <t>Сургуулийн барилга, 640 суудал /Баянхонгор, Баянхонгор сум, Соого сейкео сургууль/</t>
  </si>
  <si>
    <t>УТ2401502156</t>
  </si>
  <si>
    <t>XIV.1.1.48</t>
  </si>
  <si>
    <t>Сургуулийн барилга, 640 суудал /Говь-Алтай, Есөнбулаг сум, Хантайшир-Эрдэм цогцолбор/</t>
  </si>
  <si>
    <t>УТ2401502391</t>
  </si>
  <si>
    <t>XIV.1.1.49</t>
  </si>
  <si>
    <t>Сургуулийн барилга, 640 суудал /Сэлэнгэ, Мандал сум, 2 дугаар сургууль/</t>
  </si>
  <si>
    <t>УТ2401502423</t>
  </si>
  <si>
    <t>XIV.1.1.50</t>
  </si>
  <si>
    <t>Сургуулийн барилга, 640 суудал /Сүхбаатар, Баруун-Урт сум, 3 дугаар сургууль/</t>
  </si>
  <si>
    <t>УТ2401502420</t>
  </si>
  <si>
    <t>XIV.1.1.51</t>
  </si>
  <si>
    <t>Сургуулийн барилга, спорт заал, 320 суудал /Өвөрхангай, Баян-Өндөр сум, 5 дугаар баг/</t>
  </si>
  <si>
    <t>УТ2401502503</t>
  </si>
  <si>
    <t>XIV.1.1.52</t>
  </si>
  <si>
    <t>Сургуулийн барилгын өргөтгөл, 120 суудал /Булган, Баяннуур сум/</t>
  </si>
  <si>
    <t>УТ2401502590</t>
  </si>
  <si>
    <t>XIV.1.1.53</t>
  </si>
  <si>
    <t>Сургуулийн барилгын өргөтгөл, 160 суудал /Архангай, Эрдэнэбулган сум, 3 дугаар сургууль/</t>
  </si>
  <si>
    <t>УТ2401502371</t>
  </si>
  <si>
    <t>XIV.1.1.54</t>
  </si>
  <si>
    <t>Сургуулийн барилгын өргөтгөл, 160 суудал /Дорнод, Сэргэлэн сум/</t>
  </si>
  <si>
    <t>УТ2401502404</t>
  </si>
  <si>
    <t>XIV.1.1.55</t>
  </si>
  <si>
    <t>Сургуулийн барилгын өргөтгөл, 160 суудал /Хэнтий, Галшар сум/</t>
  </si>
  <si>
    <t>УТ2401501301</t>
  </si>
  <si>
    <t>XIV.1.1.56</t>
  </si>
  <si>
    <t>Сургуулийн барилгын өргөтгөл, 240 суудал /Баянхонгор, Баянхонгор сум, Эрдэм сургууль/</t>
  </si>
  <si>
    <t>УТ2401501061</t>
  </si>
  <si>
    <t>XIV.1.1.57</t>
  </si>
  <si>
    <t>Сургуулийн барилгын өргөтгөл, 320 суудал /Говьсүмбэр, Сүмбэр сум, 5 дугаар сургууль/</t>
  </si>
  <si>
    <t>УТ2401500243</t>
  </si>
  <si>
    <t>XIV.1.1.58</t>
  </si>
  <si>
    <t>Сургуулийн барилгын өргөтгөл, 320 суудал /Дорнод, Хэрлэн сум, Шинэ Хөгжил сургууль/</t>
  </si>
  <si>
    <t>УТ2401502405</t>
  </si>
  <si>
    <t>XIV.1.1.59</t>
  </si>
  <si>
    <t>Сургуулийн барилгын өргөтгөл, 320 суудал /Төв, Зуунмод сум, 5 дугаар сургууль/</t>
  </si>
  <si>
    <t>УТ2401502429</t>
  </si>
  <si>
    <t>XIV.1.1.60</t>
  </si>
  <si>
    <t>Сургуулийн барилгын өргөтгөл, 320 суудал /Хөвсгөл, Мөрөн сум, Гурван-Эрдэнэ сургууль/</t>
  </si>
  <si>
    <t>УТ2401502561</t>
  </si>
  <si>
    <t>XIV.1.1.61</t>
  </si>
  <si>
    <t>Сургуулийн барилгын өргөтгөл, 320 суудал /Өвөрхангай, Арвайхээр сум, 2 дугаар сургууль/</t>
  </si>
  <si>
    <t>УТ2401502417</t>
  </si>
  <si>
    <t>XIV.1.1.62</t>
  </si>
  <si>
    <t>Сургуулийн барилгын өргөтгөл, 320 суудал, /Говьсүмбэр, Сүмбэр сум, 1 дүгээр сургууль/</t>
  </si>
  <si>
    <t>УТ2401502392</t>
  </si>
  <si>
    <t>XIV.1.1.63</t>
  </si>
  <si>
    <t>Сургуулийн барилгын өргөтгөл, 640 суудал /Завхан, Улиастай сум/</t>
  </si>
  <si>
    <t>УТ2401502408</t>
  </si>
  <si>
    <t>XIV.1.1.64</t>
  </si>
  <si>
    <t>Сургуулийн барилгын өргөтгөл, 640 суудал /Төв, Зуунмод сум, Хүмүүн цогцолбор сургуулийн А байр/</t>
  </si>
  <si>
    <t>УТ2401502430</t>
  </si>
  <si>
    <t>XIV.1.1.65</t>
  </si>
  <si>
    <t>Сургуулийн барилгын өргөтгөл, 640 суудал /Улаанбаатар, Хан-Уул дүүрэг, 2 дугаар хороо, 15 дугаар сургууль/</t>
  </si>
  <si>
    <t>УТ2401502601</t>
  </si>
  <si>
    <t>XIV.1.1.66</t>
  </si>
  <si>
    <t>Сургуулийн барилгын өргөтгөл, 640 суудал /Хөвсгөл, Мөрөн сум, Эрдмийн далай цогцолбор сургууль/</t>
  </si>
  <si>
    <t>УТ2401502562</t>
  </si>
  <si>
    <t>XIV.1.1.67</t>
  </si>
  <si>
    <t>Сургуулийн барилгын өргөтгөл, 960 суудал /Дархан-Уул, Дархан сум, 10 дугаар баг, Оюуны ирээдүй цогцолбор сургууль/</t>
  </si>
  <si>
    <t>УТ2401502397</t>
  </si>
  <si>
    <t>XIV.1.1.68</t>
  </si>
  <si>
    <t>Сургуулийн спорт заалны барилга /Сэлэнгэ, Сайхан сум, Номгон тосгон/</t>
  </si>
  <si>
    <t>УТ2401502605</t>
  </si>
  <si>
    <t>XIV.1.1.69</t>
  </si>
  <si>
    <t>Сургуулийн спорт заалны барилга /Хэнтий, Баян-Овоо сум/</t>
  </si>
  <si>
    <t>УТ2411800153</t>
  </si>
  <si>
    <t>XIV.1.1.70</t>
  </si>
  <si>
    <t>Сургуулийн спорт заалны барилга /Хөвсгөл, Төмөрбулаг сум/</t>
  </si>
  <si>
    <t>УТ2401502618</t>
  </si>
  <si>
    <t>XIV.1.1.71</t>
  </si>
  <si>
    <t>Сургуулийн урлаг заал, гал тогооны барилгын өргөтгөл /Хэнтий, Хэрлэн сум, Хан Хэнтий цогцолбор сургууль/</t>
  </si>
  <si>
    <t>УТ2401502568</t>
  </si>
  <si>
    <t>XIV.1.1.72</t>
  </si>
  <si>
    <t>Тусгай хэрэгцээт хүүхдийн цэцэрлэгийн барилга, 150 ор /Өвөрхангай, Арвайхээр сум, 13 дугаар баг/</t>
  </si>
  <si>
    <t>УТ2401502418</t>
  </si>
  <si>
    <t>XIV.1.1.73</t>
  </si>
  <si>
    <t>Тусгай хэрэгцээт хүүхдийн яслийн барилга, 60 ор /Булган, Булган сум/</t>
  </si>
  <si>
    <t>УТ2401502387</t>
  </si>
  <si>
    <t>XIV.1.1.74</t>
  </si>
  <si>
    <t>Цэцэрлэгийн барилга /Завхан, Тэс сум/</t>
  </si>
  <si>
    <t>УТ2401502613</t>
  </si>
  <si>
    <t>XIV.1.1.75</t>
  </si>
  <si>
    <t>XIV.1.1.76</t>
  </si>
  <si>
    <t>Цэцэрлэгийн барилга буулгаж, шинээр барих, 240 ор /Архангай, Эрдэнэбулган сум, 5 дугаар цэцэрлэг/</t>
  </si>
  <si>
    <t>УТ2401502372</t>
  </si>
  <si>
    <t>XIV.1.1.77</t>
  </si>
  <si>
    <t>XIV.1.1.78</t>
  </si>
  <si>
    <t>Цэцэрлэгийн барилга, 100 ор /Дархан-Уул, Дархан сум, 2 дугаар баг/</t>
  </si>
  <si>
    <t>УТ2401502398</t>
  </si>
  <si>
    <t>XIV.1.1.79</t>
  </si>
  <si>
    <t>Цэцэрлэгийн барилга, 100 ор /Дархан-Уул, Дархан сум, Малчин баг/</t>
  </si>
  <si>
    <t>УТ2401500399</t>
  </si>
  <si>
    <t>XIV.1.1.80</t>
  </si>
  <si>
    <t>Цэцэрлэгийн барилга, 100 ор /Завхан, Отгон сум/</t>
  </si>
  <si>
    <t>УТ2401501517</t>
  </si>
  <si>
    <t>XIV.1.1.81</t>
  </si>
  <si>
    <t>Цэцэрлэгийн барилга, 100 ор /Завхан, Түдэвтэй сум/</t>
  </si>
  <si>
    <t>УТ2401502612</t>
  </si>
  <si>
    <t>XIV.1.1.82</t>
  </si>
  <si>
    <t>Цэцэрлэгийн барилга, 100 ор /Завхан, Эрдэнэхайрхан сум/</t>
  </si>
  <si>
    <t>УТ2401502410</t>
  </si>
  <si>
    <t>XIV.1.1.83</t>
  </si>
  <si>
    <t>Цэцэрлэгийн барилга, 150 ор /Архангай, Хашаат сум/</t>
  </si>
  <si>
    <t>УТ2401502580</t>
  </si>
  <si>
    <t>XIV.1.1.84</t>
  </si>
  <si>
    <t>Цэцэрлэгийн барилга, 150 ор /Архангай, Эрдэнэбулган сум, 14 дүгээр цэцэрлэг/</t>
  </si>
  <si>
    <t>УТ2401502375</t>
  </si>
  <si>
    <t>XIV.1.1.85</t>
  </si>
  <si>
    <t>Цэцэрлэгийн барилга, 150 ор /Архангай, Эрдэнэбулган сум, 3 дугаар цэцэрлэг/</t>
  </si>
  <si>
    <t>УТ2401502376</t>
  </si>
  <si>
    <t>XIV.1.1.86</t>
  </si>
  <si>
    <t>Цэцэрлэгийн барилга, 150 ор /Архангай, Эрдэнэбулган сум, 8 дугаар цэцэрлэг/</t>
  </si>
  <si>
    <t>УТ2401502377</t>
  </si>
  <si>
    <t>Цэцэрлэгийн барилга, 150 ор /Архангай, Эрдэнэбулган сум, 9 дүгээр цэцэрлэг/</t>
  </si>
  <si>
    <t>УТ2401502581</t>
  </si>
  <si>
    <t>Цэцэрлэгийн барилга, 150 ор /Архангай, Өгийнуур сум/</t>
  </si>
  <si>
    <t>УТ2401502373</t>
  </si>
  <si>
    <t>Цэцэрлэгийн барилга, 150 ор /Архангай, Өлзийт сум/</t>
  </si>
  <si>
    <t>УТ2401502374</t>
  </si>
  <si>
    <t>Цэцэрлэгийн барилга, 150 ор /Дархан-Уул, Дархан сум, 14 дүгээр баг/</t>
  </si>
  <si>
    <t>УТ2401502399</t>
  </si>
  <si>
    <t>Цэцэрлэгийн барилга, 150 ор /Дорноговь, Сайншанд сум/</t>
  </si>
  <si>
    <t>УТ2401502402</t>
  </si>
  <si>
    <t>Цэцэрлэгийн барилга, 150 ор /Сүхбаатар, Баяндэлгэр сум/</t>
  </si>
  <si>
    <t>УТ2401502594</t>
  </si>
  <si>
    <t>Цэцэрлэгийн барилга, 150 ор /Сүхбаатар, Уулбаян сум/</t>
  </si>
  <si>
    <t>УТ2401502589</t>
  </si>
  <si>
    <t>Цэцэрлэгийн барилга, 150 ор /Төв, Баянцогт сум/</t>
  </si>
  <si>
    <t>УТ2401501357</t>
  </si>
  <si>
    <t>Цэцэрлэгийн барилга, 150 ор /Увс, Тэс сум/</t>
  </si>
  <si>
    <t>УТ2401502435</t>
  </si>
  <si>
    <t>Цэцэрлэгийн барилга, 150 ор /Ховд, Жаргалант сум, 12 дугаар баг, 4 дүгээр цэцэрлэг/</t>
  </si>
  <si>
    <t>УТ2401502553</t>
  </si>
  <si>
    <t>Цэцэрлэгийн барилга, 150 ор /Ховд, Жаргалант сум, 5 дугаар баг, 6 дугаар цэцэрлэг/</t>
  </si>
  <si>
    <t>УТ2401502554</t>
  </si>
  <si>
    <t>Цэцэрлэгийн барилга, 150 ор /Хөвсгөл, Мөрөн сум, 2 дугаар цэцэрлэг/</t>
  </si>
  <si>
    <t>УТ2401502564</t>
  </si>
  <si>
    <t>Цэцэрлэгийн барилга, 150 ор /Хөвсгөл, Мөрөн сум, 8 дугаар цэцэрлэг/</t>
  </si>
  <si>
    <t>УТ2401502563</t>
  </si>
  <si>
    <t>Цэцэрлэгийн барилга, 150 ор /Хөвсгөл, Цагааннуур сум/</t>
  </si>
  <si>
    <t>УТ2401502565</t>
  </si>
  <si>
    <t>Цэцэрлэгийн барилга, 200 ор /Хэнтий, Батноров сум/</t>
  </si>
  <si>
    <t>УТ2411800155</t>
  </si>
  <si>
    <t>Цэцэрлэгийн барилга, 240 ор /Ховд, Жаргалант сум, 7 дугаар баг, 2 дугаар цэцэрлэг/</t>
  </si>
  <si>
    <t>УТ2401500716</t>
  </si>
  <si>
    <t>Цэцэрлэгийн барилга, 280 суудал /Баянхонгор, Баянхонгор сум/</t>
  </si>
  <si>
    <t>УТ2401502384</t>
  </si>
  <si>
    <t>Цэцэрлэгийн барилга, 50 ор /Архангай, Цэцэрлэг сум/</t>
  </si>
  <si>
    <t>УТ2401502378</t>
  </si>
  <si>
    <t>Цэцэрлэгийн барилгын өргөтгөл, 120 ор /Говьсүмбэр, Сүмбэр сум, 6 дугаар цэцэрлэг/</t>
  </si>
  <si>
    <t>УТ2401502393</t>
  </si>
  <si>
    <t>Цэцэрлэгийн барилгын өргөтгөл, 75 ор /Булган, Рашаант сум/</t>
  </si>
  <si>
    <t>УТ2401502389</t>
  </si>
  <si>
    <t>Яслийн барилга буулгаж, шинээр барих, 120 ор /Хэнтий, Хэрлэн сум, 4 дүгээр баг/</t>
  </si>
  <si>
    <t>УТ2401502569</t>
  </si>
  <si>
    <t>Бага сургууль, цэцэрлэгийн цогцолборын барилга /Улаанбаатар, Багануур дүүрэг, 3 дугаар хороо/</t>
  </si>
  <si>
    <t>УТ2101500839</t>
  </si>
  <si>
    <t>Бага сургууль, цэцэрлэгийн цогцолборын барилга /Улаанбаатар, Налайх дүүрэг, 4 дүгээр хороо/</t>
  </si>
  <si>
    <t>УТ2101500875</t>
  </si>
  <si>
    <t>Бага сургууль, цэцэрлэгийн цогцолборын барилга /Улаанбаатар, Хан-Уул дүүрэг, 8 дугаар хороо/</t>
  </si>
  <si>
    <t>УТ2101500873</t>
  </si>
  <si>
    <t>Дотуур байрны барилга буулгаж, шинээр барих, 160 ор /Говь-Алтай, Баян-Уул сум, 1 дүгээр баг/</t>
  </si>
  <si>
    <t>УТ2101500208</t>
  </si>
  <si>
    <t>Дотуур байрны барилга, 120 ор /Өмнөговь, Даланзадгад сум/</t>
  </si>
  <si>
    <t>УТ2101500524</t>
  </si>
  <si>
    <t>Дотуур байрны барилга, 160 ор /Дорнод, Баян-Уул сум/</t>
  </si>
  <si>
    <t>УТ2101500351</t>
  </si>
  <si>
    <t>Дотуур байрны барилга, 160 ор /Хөвсгөл, Төмөрбулаг сум/</t>
  </si>
  <si>
    <t>УТ2101501264</t>
  </si>
  <si>
    <t>Монгол Улсын Их сургуулийн Хууль зүйн сургуулийн хичээлийн 3 дугаар байрыг буулгаж барих ажлын үлдэгдэл санхүүжилт /Улаанбаатар, Сүхбаатар дүүрэг/</t>
  </si>
  <si>
    <t>УТ2301514895</t>
  </si>
  <si>
    <t>Насан туршийн боловсролын төвийн барилга /Улаанбаатар, Баянзүрх дүүрэг, 21, 27 дугаар хороо/</t>
  </si>
  <si>
    <t>УТ2101500127</t>
  </si>
  <si>
    <t>Сургуулийн барилга буулгаж, шинээр барих, 960 суудал /Улаанбаатар, Баянгол дүүрэг, 11 дүгээр хороо, 28 дугаар сургууль/</t>
  </si>
  <si>
    <t>УТ2101500824</t>
  </si>
  <si>
    <t>Сургуулийн барилга буулгаж, шинээр барих, спорт заал, 960 суудал /Орхон, Баян-Өндөр сум, 3 дугаар сургууль/</t>
  </si>
  <si>
    <t>УТ2101500445</t>
  </si>
  <si>
    <t>Сургуулийн барилга, 160 суудал /Ховд, Мөнххайрхан сум/</t>
  </si>
  <si>
    <t>УТ2101501208</t>
  </si>
  <si>
    <t>Сургуулийн барилга, 320 суудал /Баян-Өлгий, Цэнгэл сум/</t>
  </si>
  <si>
    <t>УТ2101500073</t>
  </si>
  <si>
    <t>Сургуулийн барилга, 640 суудал /Завхан, Улиастай сум, 5 дугаар баг/</t>
  </si>
  <si>
    <t>УТ2101500397</t>
  </si>
  <si>
    <t>Сургуулийн барилга, 640 суудал, спорт заал /Улаанбаатар, Баянзүрх дүүрэг, 26 дугаар хороо, Олимп хотхон/</t>
  </si>
  <si>
    <t>УТ2101500822</t>
  </si>
  <si>
    <t>Сургуулийн барилга, 640 суудал, спорт заал /Хөвсгөл, Галт сум, 5 дугаар баг/</t>
  </si>
  <si>
    <t>УТ2101501256</t>
  </si>
  <si>
    <t>Сургуулийн барилга, 640 суудал, спорт заал /Хөвсгөл, Жаргалант сум, 5 дугаар баг/</t>
  </si>
  <si>
    <t>УТ2101501257</t>
  </si>
  <si>
    <t>Сургуулийн барилга, 960 суудал /Увс, Улаангом сум, 1 дүгээр сургууль/</t>
  </si>
  <si>
    <t>УТ2101500681</t>
  </si>
  <si>
    <t>Сургуулийн барилга, спорт заал, 320 суудал /Завхан, Баянтэс сум/</t>
  </si>
  <si>
    <t>УТ2101500628</t>
  </si>
  <si>
    <t>Сургуулийн барилга, урлаг заал /Дорнод, Баяндун сум, 1 дүгээр баг/</t>
  </si>
  <si>
    <t>УТ2101500357</t>
  </si>
  <si>
    <t>Сургуулийн барилгын өргөтгөл /Улаанбаатар, Сүхбаатар дүүрэг, 2 дугаар хороо, 31 дүгээр сургууль/</t>
  </si>
  <si>
    <t>УТ2101500917</t>
  </si>
  <si>
    <t>Сургуулийн спорт заалны барилга /Завхан, Отгон сум/</t>
  </si>
  <si>
    <t>УТ2101500409</t>
  </si>
  <si>
    <t>Сургуулийн спорт заалны барилга /Завхан, Цагаанхайрхан сум/</t>
  </si>
  <si>
    <t>УТ2101500413</t>
  </si>
  <si>
    <t>Сургуулийн хичээлийн байрны барилга, 160 суудал /Говь-Алтай, Дэлгэр сум, Гуулин тосгон/</t>
  </si>
  <si>
    <t>УТ2101500242</t>
  </si>
  <si>
    <t>Тусгай хэрэгцээт хүүхдийн цэцэрлэгийн барилга, 150 ор /Улаанбаатар, Чингэлтэй дүүрэг/</t>
  </si>
  <si>
    <t>УТ2101500855</t>
  </si>
  <si>
    <t>Цэцэрлэгийн барилга буулгаж, шинээр барих, 240 ор /Улаанбаатар, Баянзүрх дүүрэг, 5 дугаар хороо, 52 дугаар цэцэрлэг/</t>
  </si>
  <si>
    <t>УТ2101500920</t>
  </si>
  <si>
    <t>Цэцэрлэгийн барилга буулгаж, шинээр барих, 240 ор /Улаанбаатар, Чингэлтэй дүүрэг, 6 дугаар хороо, 108 дугаар цэцэрлэг/</t>
  </si>
  <si>
    <t>УТ2101500921</t>
  </si>
  <si>
    <t>Цэцэрлэгийн барилга худалдан авах, 300 ор /Улаанбаатар, Баянгол дүүрэг, 24 дүгээр хороо/</t>
  </si>
  <si>
    <t>УТ2101500666</t>
  </si>
  <si>
    <t>Цэцэрлэгийн барилга, 150 ор /Баян-Өлгий, Улаанхус сум/</t>
  </si>
  <si>
    <t>УТ2101500092</t>
  </si>
  <si>
    <t>Цэцэрлэгийн барилга, 150 ор /Говьсүмбэр, Шивээговь сум, 1 дүгээр баг/</t>
  </si>
  <si>
    <t>УТ2101500264</t>
  </si>
  <si>
    <t>Цэцэрлэгийн барилга, 150 ор /Дундговь, Эрдэнэдалай сум, 2 дугаар цэцэрлэг/</t>
  </si>
  <si>
    <t>УТ2201511865</t>
  </si>
  <si>
    <t>Цэцэрлэгийн барилга, 200 ор /Сэлэнгэ, Сүхбаатар сум, 4 дүгээр баг/</t>
  </si>
  <si>
    <t>УТ2101500595</t>
  </si>
  <si>
    <t>Цэцэрлэгийн барилга, 240 ор /Улаанбаатар, Сонгинохайрхан дүүрэг, 40 дүгээр хороо/</t>
  </si>
  <si>
    <t>УТ2101500884</t>
  </si>
  <si>
    <t>Цэцэрлэгийн барилга, 240 ор /Улаанбаатар, Сонгинохайрхан дүүрэг, 42 дугаар хороо/</t>
  </si>
  <si>
    <t>УТ2101500885</t>
  </si>
  <si>
    <t>Цэцэрлэгийн барилга, 50 ор /Улаанбаатар, Баянгол дүүрэг, 9 дүгээр хороо, Өргөө цэцэрлэг/</t>
  </si>
  <si>
    <t>УТ2201511868</t>
  </si>
  <si>
    <t>Цэцэрлэгийн барилга, 50 ор /Улаанбаатар, Сүхбаатар дүүрэг/</t>
  </si>
  <si>
    <t>УТ2101500985</t>
  </si>
  <si>
    <t>Цэцэрлэгийн барилгын өргөтгөл /Дархан-Уул, Дархан сум/</t>
  </si>
  <si>
    <t>УТ2201511870</t>
  </si>
  <si>
    <t>Цэцэрлэгийн өргөтгөлийн барилга, 200 ор /Улаанбаатар, Баянгол дүүрэг, 198 дугаар цэцэрлэг/</t>
  </si>
  <si>
    <t>УТ2101500992</t>
  </si>
  <si>
    <t>Бага сургууль, цэцэрлэгийн барилга /Улаанбаатар, Налайх дүүрэг, 6 дугаар хороо/</t>
  </si>
  <si>
    <t>УТ2301514888</t>
  </si>
  <si>
    <t>Боловсролын үнэлгээ, мэдээллийн нэгдсэн төвийн барилга /Улаанбаатар/</t>
  </si>
  <si>
    <t>УТ2001500594</t>
  </si>
  <si>
    <t>Дотуур байрны барилга, 100 ор /Хөвсгөл, Бүрэнтогтох сум/</t>
  </si>
  <si>
    <t>УТ2001500630</t>
  </si>
  <si>
    <t>Сургуулийн барилга, 320 суудал /Говь-Алтай, Тонхил сум/</t>
  </si>
  <si>
    <t>УТ2001500591</t>
  </si>
  <si>
    <t>Сургуулийн барилга, 320 суудал /Төв, Заамар сум, Хайлааст баг/</t>
  </si>
  <si>
    <t>УТ2101500642</t>
  </si>
  <si>
    <t>Сургуулийн барилга, 960 суудал /Дундговь, Сайнцагаан сум, Говийн ирээдүй цогцолбор/</t>
  </si>
  <si>
    <t>УТ2001500586</t>
  </si>
  <si>
    <t>Сургуулийн барилга, спорт заал, 940 суудал /Баян-Өлгий, Өлгий сум/</t>
  </si>
  <si>
    <t>УТ2001500639</t>
  </si>
  <si>
    <t>Сургуулийн барилга, урлаг заал, 200 суудал /Хэнтий, Мөрөн сум/</t>
  </si>
  <si>
    <t>УТ2001500595</t>
  </si>
  <si>
    <t>Сургуулийн барилгыг буулгаж, шинээр барих, 960 суудал /Улаанбаатар, Сонгинохайрхан дүүрэг, 18 дугаар хороо, 12 дугаар сургууль/</t>
  </si>
  <si>
    <t>УТ2001500613</t>
  </si>
  <si>
    <t>Цэцэрлэгийн барилга, 150 ор /Архангай, Төвшрүүлэх сум/</t>
  </si>
  <si>
    <t>УТ2301514887</t>
  </si>
  <si>
    <t>Цэцэрлэгийн барилга, 150 ор /Архангай, Цэнхэр сум/</t>
  </si>
  <si>
    <t>УТ2001500603</t>
  </si>
  <si>
    <t>Цэцэрлэгийн барилга, 200 ор /Хэнтий, Бор-Өндөр сум/</t>
  </si>
  <si>
    <t>УТ2001500597</t>
  </si>
  <si>
    <t>Бага сургууль, цэцэрлэгийн цогцолборын барилга /Улаанбаатар, Сонгинохайрхан дүүрэг, 7 дугаар хороо/</t>
  </si>
  <si>
    <t>УТ2001500377</t>
  </si>
  <si>
    <t>Спорт, урлагийн цогцолбор сургууль, 320 суудал /Хөвсгөл, Мөрөн сум/</t>
  </si>
  <si>
    <t>УТ2001500504</t>
  </si>
  <si>
    <t>Сургуулийн барилга, 160 суудал /Баянхонгор, Заг сум/</t>
  </si>
  <si>
    <t>УТ2001500514</t>
  </si>
  <si>
    <t>Сургуулийн барилга, 250 суудал /Орхон, Баян-Өндөр сум, Говил баг/</t>
  </si>
  <si>
    <t>УТ2301514892</t>
  </si>
  <si>
    <t>Сургуулийн барилга, 640 суудал /Хэнтий, Өмнөдэлгэр сум/</t>
  </si>
  <si>
    <t>УТ2001553561</t>
  </si>
  <si>
    <t>Сургуулийн барилгын өргөтгөл /Улаанбаатар, Баянзүрх дүүрэг, 13 дугаар хороо, 14 дүгээр сургууль/</t>
  </si>
  <si>
    <t>УТ2101501433</t>
  </si>
  <si>
    <t>Сургуулийн спорт заалны барилга /Хэнтий, Биндэр сум/</t>
  </si>
  <si>
    <t>УТ2101501414</t>
  </si>
  <si>
    <t>Цэцэрлэгийн барилгын өргөтгөл, 150 ор /Улаанбаатар, Баянзүрх дүүрэг, 27 дугаар хороо, 45 дугаар цэцэрлэг/</t>
  </si>
  <si>
    <t>УТ2001500461</t>
  </si>
  <si>
    <t>Сургуулийн барилга, 320 суудал /Баянхонгор, Баянцагаан сум/</t>
  </si>
  <si>
    <t>УТ2001500524</t>
  </si>
  <si>
    <t>Сургуулийн барилга, 320 суудал /Өмнөговь, Цогт-Овоо сум/</t>
  </si>
  <si>
    <t>УТ2101500533</t>
  </si>
  <si>
    <t>Сургуулийн барилга, 640 суудал /Баян-Өлгий, Өлгий сум, Кутты мекен хотхон/</t>
  </si>
  <si>
    <t>УТ2001500537</t>
  </si>
  <si>
    <t>Сургуулийн барилга, 640 суудал /Сүхбаатар, Эрдэнэцагаан сум, 2 дугаар сургууль/</t>
  </si>
  <si>
    <t>УТ2101500546</t>
  </si>
  <si>
    <t>Сургуулийн барилга, 720 суудал /Улаанбаатар, Сүхбаатар дүүрэг, 12 дугаар хороо/</t>
  </si>
  <si>
    <t>УТ2001500549</t>
  </si>
  <si>
    <t>Сургуулийн барилга, 960 суудал /Улаанбаатар, Баянзүрх дүүрэг, 2 дугаар хороо/</t>
  </si>
  <si>
    <t>УТ2001500554</t>
  </si>
  <si>
    <t>Сургуулийн барилга, 960 суудал /Хөвсгөл, Тариалан сум/</t>
  </si>
  <si>
    <t>УТ2001500556</t>
  </si>
  <si>
    <t>Бага сургууль, цэцэрлэгийн цогцолборын барилга /Улаанбаатар, Чингэлтэй дүүрэг, 12 дугаар хороо/</t>
  </si>
  <si>
    <t>УТ2001500399</t>
  </si>
  <si>
    <t>Сургуулийн барилга, 250 суудал /Орхон, Баян-Өндөр сум, Рашаант баг/</t>
  </si>
  <si>
    <t>УТ2001550575</t>
  </si>
  <si>
    <t>Сургуулийн барилга, 640 суудал /Улаанбаатар, Сонгинохайрхан дүүрэг, 32 дугаар хороо/</t>
  </si>
  <si>
    <t>УТ2101501033</t>
  </si>
  <si>
    <t>Сургуулийн барилгын өргөтгөл, 320 суудал /Улаанбаатар, Сүхбаатар дүүрэг, 71 дүгээр сургууль/</t>
  </si>
  <si>
    <t>УТ2101500838</t>
  </si>
  <si>
    <t>Сургуулийн барилгын өргөтгөл, 640 суудал /Улаанбаатар, Чингэлтэй дүүрэг, 5 дугаар сургууль/</t>
  </si>
  <si>
    <t>УТ2101500831</t>
  </si>
  <si>
    <t>Цэцэрлэгийн барилга, 100 ор /Говь-Алтай, Халиун сум/</t>
  </si>
  <si>
    <t>УТ2001551938</t>
  </si>
  <si>
    <t>Япон Улсын Засгийн газрын буцалтгүй тусламжийн хөрөнгөөр хэрэгжих Анагаахын шинжлэх ухааны үндэсний их сургуулийн эмнэлгийн барилга төслийн монголын талын хөрөнгө /Улаанбаатар, Баянзүрх дүүрэг/</t>
  </si>
  <si>
    <t>УТ2101500883</t>
  </si>
  <si>
    <t>XIV.1.2</t>
  </si>
  <si>
    <t>XIV.1.2.1</t>
  </si>
  <si>
    <t>Цэцэрлэг, сургуулиудын гадна талбайн тохижилт, ногоон байгууламж /Улаанбаатар, Чингэлтэй дүүрэг/</t>
  </si>
  <si>
    <t>УТ2101501041</t>
  </si>
  <si>
    <t>Боловсролын салбарын тоног төхөөрөмж /Улсын хэмжээнд/</t>
  </si>
  <si>
    <t>УТ2501513951</t>
  </si>
  <si>
    <t>УТ2401502549</t>
  </si>
  <si>
    <t>Боловсролын салбарын тоног төхөөрөмж /Хөвсгөл/</t>
  </si>
  <si>
    <t>УТ2401502555</t>
  </si>
  <si>
    <t>Боловсролын салбарын тоног төхөөрөмж /Улаанбаатар, Баянгол дүүрэг/</t>
  </si>
  <si>
    <t>УТ2401502475</t>
  </si>
  <si>
    <t>Ерөнхий боловсролын сургуулийн сурагчдад зориулсан автобус /Улаанбаатар, Хан-Уул дүүрэг/</t>
  </si>
  <si>
    <t>УТ2101500856</t>
  </si>
  <si>
    <t>Шинжлэх Ухаан, Технологийн Их сургуулийн Механик, тээврийн сургуулийг Хөшигийн хөндий рүү нүүлгэхтэй холбоотой зураг төсөв /Хөшигийн хөндий/</t>
  </si>
  <si>
    <t>УТ2501514114</t>
  </si>
  <si>
    <t>XIV.2</t>
  </si>
  <si>
    <t>Мэргэжлийн боловсрол, сургалтын байгууллага</t>
  </si>
  <si>
    <t>XIV.2.1</t>
  </si>
  <si>
    <t>XIV.2.1.1</t>
  </si>
  <si>
    <t>Мэргэжлийн сургалт, үйлдвэрлэлийн төвийн дотуур байрны барилга, 150 ор /Баянхонгор, Баянхонгор сум/</t>
  </si>
  <si>
    <t>УТ2401502382</t>
  </si>
  <si>
    <t>XIV.2.1.2</t>
  </si>
  <si>
    <t>Политехник коллежийн дотуур байрны барилга, 150 ор /Завхан, Улиастай сум/</t>
  </si>
  <si>
    <t>УТ2401501258</t>
  </si>
  <si>
    <t>XIV.2.1.3</t>
  </si>
  <si>
    <t>Политехник коллежийн цогцолборын барилга, 800 суудал /Хөвсгөл, Мөрөн сум/</t>
  </si>
  <si>
    <t>УТ2401500498</t>
  </si>
  <si>
    <t>XIV.2.1.4</t>
  </si>
  <si>
    <t>Хөгжим бүжгийн коллежийн дотуур байрны барилга, 150 ор /Завхан, Улиастай сум/</t>
  </si>
  <si>
    <t>УТ2401502409</t>
  </si>
  <si>
    <t>XV</t>
  </si>
  <si>
    <t>ГЭР БҮЛ, ХӨДӨЛМӨР, НИЙГМИЙН ХАМГААЛЛЫН САЙД</t>
  </si>
  <si>
    <t>XV.1</t>
  </si>
  <si>
    <t>Нийгмийн даатгалын ерөнхий газар</t>
  </si>
  <si>
    <t>XV.1.1</t>
  </si>
  <si>
    <t>XV.1.1.1</t>
  </si>
  <si>
    <t>Нийгмийн даатгалын хэлтсийн барилга /Баянхонгор, Баянхонгор сум/</t>
  </si>
  <si>
    <t>УТ2403900752</t>
  </si>
  <si>
    <t>XV.2</t>
  </si>
  <si>
    <t>Хүүхэд, гэр бүлийн хөгжил, хамгааллын ерөнхий газар</t>
  </si>
  <si>
    <t>XV.2.1</t>
  </si>
  <si>
    <t>XV.2.1.1</t>
  </si>
  <si>
    <t>Буянт хотхон хүүхдийн зуслангийн өвлийн байр, 250 ор /Өмнөговь, Даланзадгад сум/</t>
  </si>
  <si>
    <t>УТ2403901089</t>
  </si>
  <si>
    <t>XV.2.1.2</t>
  </si>
  <si>
    <t>Гэр бүл хөгжлийн төвийн барилга /Ховд, Жаргалант сум/</t>
  </si>
  <si>
    <t>УТ2403901080</t>
  </si>
  <si>
    <t>XV.2.1.3</t>
  </si>
  <si>
    <t>Гэр бүл, хүүхэд залуучуудын хөгжлийн хэлтсийн барилга /Улаанбаатар, Багахангай дүүрэг/</t>
  </si>
  <si>
    <t>УТ2403901090</t>
  </si>
  <si>
    <t>XV.2.1.4</t>
  </si>
  <si>
    <t>Дарьганга зуслангийн орчин үеийн стандартад нийцүүлсэн амралт, аялал жуулчлалын цогцолборын шинэчлэл /Сүхбаатар, Дарьганга сум/</t>
  </si>
  <si>
    <t>УТ2403901054</t>
  </si>
  <si>
    <t>XV.2.1.5</t>
  </si>
  <si>
    <t>Хүний хөгжлийн ордны барилга /Завхан, Тосонцэнгэл сум/</t>
  </si>
  <si>
    <t>УТ2403900712</t>
  </si>
  <si>
    <t>XV.2.1.6</t>
  </si>
  <si>
    <t>Хүүхэд залуучуудын хөгжлийн ордны барилга /Өвөрхангай, Хархорин сум/</t>
  </si>
  <si>
    <t>УТ2403901047</t>
  </si>
  <si>
    <t>XV.2.1.7</t>
  </si>
  <si>
    <t>Хүүхэд хамгаалал, хөгжлийн төвийн барилга /Баян-Өлгий, Өлгий сум/</t>
  </si>
  <si>
    <t>УТ2003900019</t>
  </si>
  <si>
    <t>XV.2.1.8</t>
  </si>
  <si>
    <t>Усан спорт цогцолбор /Улаанбаатар, Сонгинохайрхан дүүрэг, Найрамдал зуслан/</t>
  </si>
  <si>
    <t>УТ2003900155</t>
  </si>
  <si>
    <t>XV.3</t>
  </si>
  <si>
    <t>Хөгжлийн бэрхшээлтэй хүний хөгжлийн ерөнхий газар</t>
  </si>
  <si>
    <t>XV.3.1</t>
  </si>
  <si>
    <t>XV.3.1.1</t>
  </si>
  <si>
    <t>Өнөр бүл-Хүнд хэлбэрийн хөгжлийн бэрхшээлтэй хүүхдийн төрөлжсөн асрамжийн газар /Улаанбаатар, Баянзүрх дүүрэг/</t>
  </si>
  <si>
    <t>УТ2503910168</t>
  </si>
  <si>
    <t>Хөгжлийн бэрхшээлтэй иргэдийн төвийн барилга /Өвөрхангай, Арвайхээр сум/</t>
  </si>
  <si>
    <t>УТ2403901053</t>
  </si>
  <si>
    <t>“Хараагүй хүмүүсийн хөдөлмөр, сургалт хөгжлийн төв”-ийн үйлдвэрийн барилгын их засвар /Улаанбаатар, Баянгол дүүрэг/</t>
  </si>
  <si>
    <t>УТ2503910219</t>
  </si>
  <si>
    <t>“Хараагүй хүмүүсийн хөдөлмөр, сургалт хөгжлийн төв”-ийн тоног төхөөрөмж /Улаанбаатар, Баянгол дүүрэг/</t>
  </si>
  <si>
    <t>УТ2503910218</t>
  </si>
  <si>
    <t>Хөдөлмөр, халамжийн үйлчилгээний ерөнхий газар</t>
  </si>
  <si>
    <t>Ахмад настны асрамж, үйлчилгээний төвийн барилга /Хөвсгөл, Мөрөн сум/</t>
  </si>
  <si>
    <t>УТ2403901081</t>
  </si>
  <si>
    <t>Ахмадын өргөөний барилга /Говьсүмбэр, Сүмбэр сум/</t>
  </si>
  <si>
    <t>УТ2403901050</t>
  </si>
  <si>
    <t>Тусгай хэрэгцээт хүүхдийн сувилал, ахмадын хөгжлийн төвийн барилга худалдан авах /Сэлэнгэ, Сүхбаатар сум/</t>
  </si>
  <si>
    <t>УТ2403901094</t>
  </si>
  <si>
    <t>Хөдөлмөр, халамж үйлчилгээний газар болон Гэр бүл, хүүхэд, залуучуудын газарт барилга худалдаж авах /Улаанбаатар, Баянзүрх дүүрэг/</t>
  </si>
  <si>
    <t>УТ2403901086</t>
  </si>
  <si>
    <t>Ахмадын сувиллын барилга /Улаанбаатар, Налайх дүүрэг, 1 дүгээр хороо/</t>
  </si>
  <si>
    <t>УТ2103900905</t>
  </si>
  <si>
    <t>Ахмадын хөгжлийн төвийн барилга /Улаанбаатар, Багануур дүүрэг/</t>
  </si>
  <si>
    <t>УТ2203900015</t>
  </si>
  <si>
    <t>Хөдөлмөрийн аюулгүй байдал, эрүүл мэндийн төвийн барилга /Улаанбаатар, Чингэлтэй дүүрэг/</t>
  </si>
  <si>
    <t>УТ2103900765</t>
  </si>
  <si>
    <t>Ахмадын сувиллын барилга /Булган, Хишиг-Өндөр сум/</t>
  </si>
  <si>
    <t>УТ2103900173</t>
  </si>
  <si>
    <t>Хүүхэд, залуучууд, ахмадын хөгжлийн барилга /Улаанбаатар, Хан-Уул дүүрэг, 4, 5, 6, 7, 8 дугаар хороо/</t>
  </si>
  <si>
    <t>УТ211100843</t>
  </si>
  <si>
    <t>Гэр бүл, хөдөлмөр, нийгмийн хамгааллын салбарын их өгөгдөл, цахим шилжилт, тоног төхөөрөмж /Улсын хэмжээнд/</t>
  </si>
  <si>
    <t>УТ2503910164</t>
  </si>
  <si>
    <t>XVI</t>
  </si>
  <si>
    <t>ЗАМ, ТЭЭВРИЙН САЙД</t>
  </si>
  <si>
    <t>XVI.1</t>
  </si>
  <si>
    <t>Авто зам</t>
  </si>
  <si>
    <t>XVI.1.1</t>
  </si>
  <si>
    <t>УТ2502808085</t>
  </si>
  <si>
    <t>Багануур тойрог авто зам, 14.4 км /Багануур хот/</t>
  </si>
  <si>
    <t>УТ2502808718</t>
  </si>
  <si>
    <t>УТ2502808719</t>
  </si>
  <si>
    <t>Баруунбүрэн-Амарбаясгалант хийд чиглэлийн хатуу хучилттай авто зам, 33.4 км /Төвийн бүс/</t>
  </si>
  <si>
    <t>УТ2502808211</t>
  </si>
  <si>
    <t>УТ2502808172</t>
  </si>
  <si>
    <t>УТ2502808717</t>
  </si>
  <si>
    <t>Орхон-Хишиг-Өндөр-Гурванбулаг сум чиглэлийн хатуу хучилттай авто замын дуусгал, 59.2 км /Хойд бүс/</t>
  </si>
  <si>
    <t>УТ2502808512</t>
  </si>
  <si>
    <t>Орхонтуул-Цээл чиглэлийн хатуу хучилттай авто зам, 62.56 км /Төвийн бүс/</t>
  </si>
  <si>
    <t>УТ2502808289</t>
  </si>
  <si>
    <t>Солонготын давааны хатуу хучилттай авто зам, 12.08 км /Баруун бүс/</t>
  </si>
  <si>
    <t>УТ2502808528</t>
  </si>
  <si>
    <t>Өгийнуур - Мянганы замын хэвтээ тэнхлэг чиглэлийн хатуу хучилттай авто зам, 28.5 км /Хангайн бүс/</t>
  </si>
  <si>
    <t>УТ2502808722</t>
  </si>
  <si>
    <t>Өлгий-Сагсай-Улаанхус-Цэнгэл сум чиглэлийн хатуу хучилттай авто замын дуусгал, 66 км /Баруун бүс/</t>
  </si>
  <si>
    <t>УТ2502808162</t>
  </si>
  <si>
    <t>А0302 авто замаас Хайрхандулаан сум хүртэлх хатуу хучилттай авто зам, 3.2 км /Өвөрхангай, Хайрхандулаан сум/</t>
  </si>
  <si>
    <t>УТ2402800532</t>
  </si>
  <si>
    <t>Авто зам авто зогсоол /Улаанбаатар, Багануур дүүрэг 1, 3 дугаар хороо/</t>
  </si>
  <si>
    <t>УТ2402804428</t>
  </si>
  <si>
    <t>Авто замын шинэчлэл /Улаанбаатар, Баянгол дүүрэг, 2, 3, 4, 17, 18, 19 дүгээр хороо/</t>
  </si>
  <si>
    <t>УТ2402804423</t>
  </si>
  <si>
    <t>Аймгийн төвийн доторх хатуу хучилттай авто зам /Дархан-Уул, Дархан сум, 4, 5 дугаар баг/</t>
  </si>
  <si>
    <t>УТ2402804351</t>
  </si>
  <si>
    <t>Аймгийн төвийн доторх хатуу хучилттай авто замын 2 дугаар үе шат /Дархан-Уул, Дархан сум/</t>
  </si>
  <si>
    <t>УТ2402804352</t>
  </si>
  <si>
    <t>Аймгийн төвийн хатуу хучилттай авто зам, 5.5 км /Дорнод, Хэрлэн сум/</t>
  </si>
  <si>
    <t>УТ2402804355</t>
  </si>
  <si>
    <t>Аймгийн төвийн хатуу хучилттай авто зам, 6.3 км /Сэлэнгэ, Сүхбаатар сум/</t>
  </si>
  <si>
    <t>УТ2402804366</t>
  </si>
  <si>
    <t>Аймгийн төвийн хатуу хучилттай авто замын үргэлжлэл, 15.6 км /Говь-Алтай, Есөнбулаг сум/</t>
  </si>
  <si>
    <t>УТ2402804346</t>
  </si>
  <si>
    <t>Аймгийн төвийн хатуу хучилттай авто замын өргөтгөл /Сүхбаатар, Баруун-Урт сум/</t>
  </si>
  <si>
    <t>УТ2402800161</t>
  </si>
  <si>
    <t>Баруун тойруугийн хатуу хучилттай авто замын шинэчлэл /Увс, Улаангом сум/</t>
  </si>
  <si>
    <t>УТ2402804370</t>
  </si>
  <si>
    <t>УТ2402800160</t>
  </si>
  <si>
    <t>Батсүмбэр сумаас Ахмад настны үндэсний төв хүртэлх хатуу хучилттай авто зам, гүүр, 10.7 км /Төв, Батсүмбэр сум/</t>
  </si>
  <si>
    <t>УТ2402804369</t>
  </si>
  <si>
    <t>Баянхонгор-Шаргалжуут чиглэлийн хатуу хучилттай авто зам, 54.18 км /Баянхонгор, Өлзийт, Эрдэнэцогт сум/</t>
  </si>
  <si>
    <t>УТ2402804339</t>
  </si>
  <si>
    <t>Бор-Өндөр-Хэрлэн чиглэлийн хатуу хучилттай авто зам, 179.7 км /Хэнтий, Баянмөнх, Дархан, Бор-Өндөр сум/</t>
  </si>
  <si>
    <t>УТ2402804408</t>
  </si>
  <si>
    <t>Булган-Орхон-Хишиг-Өндөр-Гурванбулаг сум чиглэлийн хатуу хучилттай авто зам /Булган/</t>
  </si>
  <si>
    <t>УТ2402804341</t>
  </si>
  <si>
    <t>Гэр хорооллын доторх хатуу хучилттай авто зам /Дархан-Уул, Дархан сум/</t>
  </si>
  <si>
    <t>УТ2402804424</t>
  </si>
  <si>
    <t>Ерөө сумын төвөөс Бугант чиглэлийн хатуу хучилттай авто замын эхний үе шат, 27.8 км /Сэлэнгэ, Ерөө сум/</t>
  </si>
  <si>
    <t>УТ2402804364</t>
  </si>
  <si>
    <t>Жаргалтхаан-Дэлгэрхаан чиглэлийн хатуу хучилттай авто зам, 59.2 км /Хэнтий, Жаргалтхаан, Дэлгэрхаан сум/</t>
  </si>
  <si>
    <t>УТ2402804409</t>
  </si>
  <si>
    <t>Жаргалтхаан-Өмнөдэлгэр чиглэлийн авто замаас Биндэр чиглэлийн хатуу хучилттай авто зам, 152.5 км /Хэнтий, Өмнөдэлгэр, Баян-Адарга, Биндэр, Хэрлэн сум/</t>
  </si>
  <si>
    <t>УТ2402804410</t>
  </si>
  <si>
    <t>УТ2402804426</t>
  </si>
  <si>
    <t>Нутгийн зам төслийн хүрээнд хэрэгжүүлэх хатуу хучилттай авто зам /Ховд, Булган, Буянт сум/</t>
  </si>
  <si>
    <t>УТ2402804405</t>
  </si>
  <si>
    <t>Сумыг хатуу хучилттай авто замтай холбох авто замын эхлэл /Говь-Алтай, Дэлгэр сум/</t>
  </si>
  <si>
    <t>УТ2402804347</t>
  </si>
  <si>
    <t>Сумын доторх болон улсын чиглэлийн хатуу хучилттай авто замаас сум хүртэлх хатуу хучилттай авто зам /Төв, Баяндэлгэр сум/</t>
  </si>
  <si>
    <t>УТ2402804414</t>
  </si>
  <si>
    <t>Сумын төвийн авто замын шинэчлэл, 2.15 км /Дорноговь, Замын-Үүд сум/</t>
  </si>
  <si>
    <t>УТ2402804425</t>
  </si>
  <si>
    <t>Сумын төвийн доторх 1.5 км хатуу хучилттай авто зам /Архангай, Хайрхан сум/</t>
  </si>
  <si>
    <t>УТ2402804413</t>
  </si>
  <si>
    <t>Сумын төвийн хатуу хучилттай авто зам /Баян-Өлгий, Өлгий сум/</t>
  </si>
  <si>
    <t>УТ2402804417</t>
  </si>
  <si>
    <t>Сумын төвийн хатуу хучилттай авто зам /Сүхбаатар, Асгат сум/</t>
  </si>
  <si>
    <t>УТ2402804363</t>
  </si>
  <si>
    <t>Сумын төвийн хатуу хучилттай авто зам, 1.5 км /Архангай, Булган сум/</t>
  </si>
  <si>
    <t>УТ2402804333</t>
  </si>
  <si>
    <t>Сумын төвийн хатуу хучилттай авто зам, 1.5 км /Архангай, Цахир сум/</t>
  </si>
  <si>
    <t>УТ2402804334</t>
  </si>
  <si>
    <t>Сумын төвийн хатуу хучилттай авто зам, 1.5 км /Булган, Гурванбулаг сум/</t>
  </si>
  <si>
    <t>УТ2402804342</t>
  </si>
  <si>
    <t>Сумын төвийн хатуу хучилттай авто зам, 1.7 км /Булган, Сайхан сум/</t>
  </si>
  <si>
    <t>УТ2402804343</t>
  </si>
  <si>
    <t>Сумын төвийн хатуу хучилттай авто зам, 1.7 км /Булган, Сэлэнгэ сум/</t>
  </si>
  <si>
    <t>УТ2402804344</t>
  </si>
  <si>
    <t>Сумын төвийн хатуу хучилттай авто зам, 10.3 км /Сэлэнгэ, Мандал сум/</t>
  </si>
  <si>
    <t>УТ2402804365</t>
  </si>
  <si>
    <t>Сумын төвийн хатуу хучилттай авто зам, 2.5 км /Баян-Өлгий, Дэлүүн сум/</t>
  </si>
  <si>
    <t>УТ2402804337</t>
  </si>
  <si>
    <t>Сумын төвийн хатуу хучилттай авто зам, 3.4 км /Говьсүмбэр, Баянтал сум/</t>
  </si>
  <si>
    <t>УТ2402804349</t>
  </si>
  <si>
    <t>Сумын төвийн хатуу хучилттай авто зам, 4.2 км /Булган, Хишиг-Өндөр сум/</t>
  </si>
  <si>
    <t>УТ2402804330</t>
  </si>
  <si>
    <t>Сумын төвийн хатуу хучилттай авто зам, 5.8 км /Баян-Өлгий, Бугат сум/</t>
  </si>
  <si>
    <t>УТ2402804418</t>
  </si>
  <si>
    <t>Сумын төвийн хатуу хучилттай авто замын шинэчлэл /Өвөрхангай, Арвайхээр, Хархорин, Хужирт сум/</t>
  </si>
  <si>
    <t>УТ2402804331</t>
  </si>
  <si>
    <t>Сумын төвийн хатуу хучилттай авто замын өргөтгөл, шинэчлэл, 2.8 км /Дорнод, Хэрлэн сум, Лхамжавын гудамж/</t>
  </si>
  <si>
    <t>УТ2402804356</t>
  </si>
  <si>
    <t>Увс нуур-Улаангом чиглэлийн хатуу хучилттай авто замын эхний үе шат, 26.39 км /Увс/</t>
  </si>
  <si>
    <t>УТ2402804371</t>
  </si>
  <si>
    <t>Улаанбаатар-Арвайхээр чиглэлийн авто замаас Хужирт сум хүртэлх хатуу хучилттай авто зам, 43.3 км /Өвөрхангай, Хужирт сум/</t>
  </si>
  <si>
    <t>УТ2402804360</t>
  </si>
  <si>
    <t>Улаангом-Тэс хүртэлх хатуу хучилттай авто замын эхлэл /Увс/</t>
  </si>
  <si>
    <t>УТ2402804372</t>
  </si>
  <si>
    <t>Улиастай сумын Чигэстэй багийн явган болон дугуйн зам, 3.9 км /Завхан, Улиастай сум/</t>
  </si>
  <si>
    <t>УТ2402804431</t>
  </si>
  <si>
    <t>Улсын чанартай авто замтай холбох хатуу хучилттай авто замын эхлэл /Сэлэнгэ, Хушаат сум/</t>
  </si>
  <si>
    <t>УТ2402804367</t>
  </si>
  <si>
    <t>Хамарын хийдийн 3 замын уулзвараас-Зүүнбаян чиглэлийн хатуу хучилттай авто замын эхний үе шат, 20.0 км /Дорноговь, Сайншанд сум/</t>
  </si>
  <si>
    <t>УТ2402804354</t>
  </si>
  <si>
    <t>Хар үзүүр, Ховд голын төмөр бетон гүүр, 217 у/м, хатуу хучилттай авто зам, 0.4 км /Баян-Өлгий, Алтанцөгц сум/</t>
  </si>
  <si>
    <t>УТ2402804338</t>
  </si>
  <si>
    <t>Хатуу хучилттай авто зам, 2.5 км /Сэлэнгэ, Баруунбүрэн сум/</t>
  </si>
  <si>
    <t>УТ2402804368</t>
  </si>
  <si>
    <t>Хатуу хучилттай авто зам, 4.1 км /Хэнтий, Батноров сум, Бэрх тосгон/</t>
  </si>
  <si>
    <t>УТ2402804411</t>
  </si>
  <si>
    <t>Ховд-Дөргөн сум чиглэлийн хатуу хучилттай авто зам, 40.7 км /Ховд, Дөргөн сум/</t>
  </si>
  <si>
    <t>УТ2402804406</t>
  </si>
  <si>
    <t>Хэвтээ тэнхлэгийн хатуу хучилттай авто замтай Цэцэг сумыг холбох хатуу хучилттай авто зам, 32.4 км /Ховд, Дарви сум/</t>
  </si>
  <si>
    <t>УТ2402804407</t>
  </si>
  <si>
    <t>Хэрлэн голын төмөрбетон гүүр, 265 у/м, хатуу хучилттай авто зам, 14.2 км /Хэнтий, Хэрлэн сум/</t>
  </si>
  <si>
    <t>УТ2402804412</t>
  </si>
  <si>
    <t>Цэцэрлэг-Тосонцэнгэл чиглэлийн авто замаас Хорго, Тэрхийн цагаан нуур хүртэлх хатуу хучилттай авто зам, 13 км /Архангай, Тариат сум/</t>
  </si>
  <si>
    <t>УТ2402804335</t>
  </si>
  <si>
    <t>Чойбалсан хот доторх хатуу хучилттай авто замын шинэчлэл, сайжруулалт /Дорнод, Хэрлэн сум/</t>
  </si>
  <si>
    <t>УТ2402804357</t>
  </si>
  <si>
    <t>Чойр-Мандалговь-Арвайхээр чиглэлийн хэвтээ тэнхлэгийн авто зам, Арвайхээр-Мандалговь чиглэлийн хатуу хучилттай авто замын эхний үе шат /Өвөрхангай/</t>
  </si>
  <si>
    <t>УТ2402804361</t>
  </si>
  <si>
    <t>Чойр-Мандалговь-Арвайхээр чиглэлийн хэвтээ тэнхлэгийн авто зам, Мандалговь-Чойр чиглэлийн хатуу хучилттай авто замын эхний үе шат /Дундговь/</t>
  </si>
  <si>
    <t>УТ2402804358</t>
  </si>
  <si>
    <t>Чойр-Мандалговь-Арвайхээр чиглэлийн хэвтээ тэнхлэгийн авто зам, Чойр-Их залаат овооны ар хүртэлх хатуу хучилттай авто замын эхний үе шат /Говьсүмбэр/</t>
  </si>
  <si>
    <t>УТ2402804350</t>
  </si>
  <si>
    <t>Шарын гол сумаас Улаанбаатар-Дархан чиглэлийн хатуу хучилттай 41.0 км авто замын эхлэл /Дархан-Уул, Шарын гол сум/</t>
  </si>
  <si>
    <t>УТ2402804432</t>
  </si>
  <si>
    <t>Шинэ суурьшлын бүсийн хатуу хучилттай авто зам /Дархан-Уул, Дархан сум/</t>
  </si>
  <si>
    <t>УТ2402804353</t>
  </si>
  <si>
    <t>Үерийн далан, 3.8 км /Төв, Лүн сум/</t>
  </si>
  <si>
    <t>УТ2402804421</t>
  </si>
  <si>
    <t>Өлгий-Сагсай-Улаанхус-Цэнгэл сум чиглэлийн хатуу хучилттай авто замын дөрөвдүгээр хэсэг, 23.13 км /Баян-Өлгий/</t>
  </si>
  <si>
    <t>УТ2402804336</t>
  </si>
  <si>
    <t>Баян-Уул сумаас Ульхан боомт хүртэлх хатуу хучилттай авто зам, 50 км /Дорнод, Баян-Уул сум/</t>
  </si>
  <si>
    <t>УТ2102800333</t>
  </si>
  <si>
    <t>Дорнод аймгийн Хэрлэн сумаас Хавиргын боомт чиглэлийн хатуу хучилттай авто зам, 124.5 км /Дорнод/</t>
  </si>
  <si>
    <t>УТ2102800331</t>
  </si>
  <si>
    <t>Норовлин сумаас Баян-Уул чиглэлийн хатуу хучилттай авто зам, 68.3 км /Хэнтий, Норовлин сум, Дорнод, Баян-уул сум/</t>
  </si>
  <si>
    <t>УТ2102801338</t>
  </si>
  <si>
    <t>Орхон-Хишиг-Өндөр-Гурванбулаг сум чиглэлийн хатуу хучилттай авто замын үргэлжлэл, 31.08 км /Булган, Хишиг-Өндөр сум/</t>
  </si>
  <si>
    <t>УТ2102800162</t>
  </si>
  <si>
    <t>Төв аймгийн Угтаалцайдам, Цээл, Заамар сумдыг холбох хатуу хучилттай авто зам, 122.4 км /Төв, Угтаалцайдам, Цээл, Заамар сум/</t>
  </si>
  <si>
    <t>УТ2102800632</t>
  </si>
  <si>
    <t>Улаанбаатар-Дархан чиглэлийн авто замаас Борнуур сумын Дуган хад ам хүртэлх хатуу хучилттай авто зам, 8.5 км /Төв, Борнуур сум/</t>
  </si>
  <si>
    <t>УТ2102800640</t>
  </si>
  <si>
    <t>Улаанбаатар-Чингис хот чиглэлийн авто замаас Өмнөдэлгэр сум хүртэлх хатуу хучилттай авто зам, 52.5 км /Хэнтий, Жаргалтхаан, Өмнөдэлгэр сум/</t>
  </si>
  <si>
    <t>УТ2102801343</t>
  </si>
  <si>
    <t>Ховд-Алтай чиглэлийн авто замаас Чандмань сум хүртэлх хатуу хучилттай авто зам, 56.9 км /Ховд/</t>
  </si>
  <si>
    <t>УТ2102801188</t>
  </si>
  <si>
    <t>Хужирт-Бат-Өлзий чиглэлийн хатуу хучилттай авто зам, 49 км /Өвөрхангай, Бат-Өлзий сум/</t>
  </si>
  <si>
    <t>УТ2102800470</t>
  </si>
  <si>
    <t>Өндөр-Улаан багийн Донгой багаас Чулуут сум хүртэлх хатуу хучилттай авто зам, 65.8 км /Архангай, Ихтамир, Чулуут сум/</t>
  </si>
  <si>
    <t>УТ2102800005</t>
  </si>
  <si>
    <t>Өндөрхаан-Норовлин чиглэлийн хатуу хучилттай авто замын үргэлжлэл, 130 км /Хэнтий, Батноров, Норовлин сум/</t>
  </si>
  <si>
    <t>УТ2102801334</t>
  </si>
  <si>
    <t>Ентүм зочид буудлаас 3, 4 дүгээр байрны хойд талын уулзвар хүртэлх авто зам, Хийдийн 60 автомашины зогсоол, Жинст баг, Хөгжил хорооллын доод талаас 3, 4 дүгээр гудамжинд хатуу хучилттай авто зам /Говь-Алтай, Есөнбулаг сум/</t>
  </si>
  <si>
    <t>УТ2002800035</t>
  </si>
  <si>
    <t>Багануур-Мөнгөнморьт чиглэлийн хатуу хучилттай авто зам, 60 км /Төв, Мөнгөнморьт сум/</t>
  </si>
  <si>
    <t>УТ2002800867</t>
  </si>
  <si>
    <t>Мянганы замын хэвтээ тэнхлэгийн Орхон гол-Их тамир чиглэлийн гүүр, авто замын ажлын эхлэл, 63 км /Архангай, Батцэнгэл сум/</t>
  </si>
  <si>
    <t>УТ2002800829</t>
  </si>
  <si>
    <t>XVI.1.2</t>
  </si>
  <si>
    <t>А0502 дугаартай Өндөрхаан-Чойбалсан чиглэлийн авто замын 271-298 км хоорондох 27 км хатуу хучилттай авто замын их засвар, шинэчлэлт /Зүүн бүс/</t>
  </si>
  <si>
    <t>УТ2502808156</t>
  </si>
  <si>
    <t>Даланзадгад-Мандалговь чиглэлийн хатуу хучилттай авто замын их засвар, 156 км /Говийн бүс/</t>
  </si>
  <si>
    <t>УТ2502808473</t>
  </si>
  <si>
    <t>XVI.2</t>
  </si>
  <si>
    <t>Гүүр</t>
  </si>
  <si>
    <t>XVI.2.1</t>
  </si>
  <si>
    <t>Богд, Чигэстэйн голын төмөр бетон гүүр, 290.03 у/м /Завхан, Улиастай сум/</t>
  </si>
  <si>
    <t>УТ2402800568</t>
  </si>
  <si>
    <t>Завхан голын төмөр бетон гүүр /Говь-Алтай, Жаргалант сум, Бүрэн баг/</t>
  </si>
  <si>
    <t>УТ2402804434</t>
  </si>
  <si>
    <t>Турууны голын төмөр бетон гүүр, 109.15 у/м, Бухын голын 9.6 у/м гүүр, 1.1 км авто зам /Увс, Баруунтуруун сум/</t>
  </si>
  <si>
    <t>УТ2402800443</t>
  </si>
  <si>
    <t>Түйн голын төмөр бетон гүүр, 64.75 у/м /Баянхонгор, Богд сум/</t>
  </si>
  <si>
    <t>УТ2402804340</t>
  </si>
  <si>
    <t>Орхон голын төмөр бетон гүүрний дуусгал /Сэлэнгэ, Орхонтуул сум/</t>
  </si>
  <si>
    <t>УТ2502808159</t>
  </si>
  <si>
    <t>XVI.3</t>
  </si>
  <si>
    <t>Тээвэр</t>
  </si>
  <si>
    <t>XVI.3.1</t>
  </si>
  <si>
    <t>Зорчигч тээврийн авто үйлчилгээний төвийн барилга /Говь-Алтай, Есөнбулаг сум/ </t>
  </si>
  <si>
    <t>УТ2402804376</t>
  </si>
  <si>
    <t>XVII</t>
  </si>
  <si>
    <t>СОЁЛ, СПОРТ, АЯЛАЛ ЖУУЛЧЛАЛ, ЗАЛУУЧУУДЫН САЙД</t>
  </si>
  <si>
    <t>XVII.1</t>
  </si>
  <si>
    <t>Соёл</t>
  </si>
  <si>
    <t>XVII.1.1</t>
  </si>
  <si>
    <t>Соёл, урлагийн цогцолборын барилга /Дундговь, Өндөршил сум/</t>
  </si>
  <si>
    <t>УТ2403401124</t>
  </si>
  <si>
    <t>Соёлын ордны барилга, 850 суудал /Улаанбаатар, Багануур дүүрэг, 1 дүгээр хороо/</t>
  </si>
  <si>
    <t>УТ2403401114</t>
  </si>
  <si>
    <t>Соёлын төвийн барилга /Архангай, Өгийнуур сум/</t>
  </si>
  <si>
    <t>УТ2403401084</t>
  </si>
  <si>
    <t>Соёлын төвийн барилга /Дорноговь, Дэлгэрэх сум/</t>
  </si>
  <si>
    <t>УТ2403400618</t>
  </si>
  <si>
    <t>Соёлын төвийн барилга /Дорноговь, Эрдэнэ сум/</t>
  </si>
  <si>
    <t>УТ2403401111</t>
  </si>
  <si>
    <t>Соёлын төвийн барилга /Сүхбаатар, Онгон сум, 5 дугаар баг/</t>
  </si>
  <si>
    <t>УТ2403400088</t>
  </si>
  <si>
    <t>Соёлын төвийн барилга /Увс, Малчин сум/</t>
  </si>
  <si>
    <t>УТ2403401099</t>
  </si>
  <si>
    <t>Соёлын төвийн барилга, 200 суудал /Завхан, Дөрвөлжин сум/</t>
  </si>
  <si>
    <t>УТ2403400682</t>
  </si>
  <si>
    <t>Соёлын төвийн барилга, 200 суудал /Завхан, Отгон сум/</t>
  </si>
  <si>
    <t>УТ2403401092</t>
  </si>
  <si>
    <t>Соёлын төвийн барилга, 200 суудал /Завхан, Сонгино сум/</t>
  </si>
  <si>
    <t>УТ2403400551</t>
  </si>
  <si>
    <t>Соёлын төвийн барилга, 230 суудал /Завхан, Ургамал сум/</t>
  </si>
  <si>
    <t>УТ2403401130</t>
  </si>
  <si>
    <t>Соёлын төвийн барилга, 240 суудал /Булган, Бүрэгхангай сум/</t>
  </si>
  <si>
    <t>УТ2403400348</t>
  </si>
  <si>
    <t>Соёлын төвийн барилга, 250 суудал /Дундговь, Баянжаргалан сум/</t>
  </si>
  <si>
    <t>УТ2403401091</t>
  </si>
  <si>
    <t>Соёлын төвийн барилга, 250 суудал /Дундговь, Дэлгэрхангай сум/</t>
  </si>
  <si>
    <t>УТ2403400532</t>
  </si>
  <si>
    <t>Соёлын төвийн барилга, 250 суудал /Хөвсгөл, Эрдэнэбулган сум/</t>
  </si>
  <si>
    <t>УТ2403401132</t>
  </si>
  <si>
    <t>Соёлын төвийн барилга, 250 суудал /Өвөрхангай, Төгрөг сум, 1 дүгээр баг/</t>
  </si>
  <si>
    <t>УТ2403401112</t>
  </si>
  <si>
    <t>Соёлын төвийн барилга, 400 суудал /Сэлэнгэ, Ерөө сум/</t>
  </si>
  <si>
    <t>УТ2403401095</t>
  </si>
  <si>
    <t>Соёлын төвийн барилга, 400 суудал /Сэлэнгэ, Хүдэр сум/</t>
  </si>
  <si>
    <t>УТ2403401096</t>
  </si>
  <si>
    <t>Соёлын төвийн барилга, 400 суудал /Хөвсгөл, Галт сум, 5 дугаар баг/</t>
  </si>
  <si>
    <t>УТ2403401120</t>
  </si>
  <si>
    <t>Төв номын сангийн барилга /Булган, Булган сум/</t>
  </si>
  <si>
    <t>УТ2403401086</t>
  </si>
  <si>
    <t>Кино театрын барилга /Ховд, Жаргалант сум/</t>
  </si>
  <si>
    <t>УТ2103401202</t>
  </si>
  <si>
    <t>Олон угсаатны театрын барилга /Ховд, Жаргалант сум/</t>
  </si>
  <si>
    <t>УТ2103400029</t>
  </si>
  <si>
    <t>Соёлын төвийн барилга, 400 суудал /Өвөрхангай, Хужирт сум/</t>
  </si>
  <si>
    <t>УТ2103400484</t>
  </si>
  <si>
    <t>Монголын Үндэсний археологи, палеонтологи, угсаатны музей, лаборатори /Төв, Зуунмод сум/</t>
  </si>
  <si>
    <t>УТ2003400788</t>
  </si>
  <si>
    <t>Музей, номын сангийн цогцолбор /Дархан-Уул, Дархан сум/</t>
  </si>
  <si>
    <t>УТ2003400784</t>
  </si>
  <si>
    <t>Соёлын төвийн барилга, 300 суудал /Сүхбаатар, Баяндэлгэр сум/</t>
  </si>
  <si>
    <t>УТ2003400783</t>
  </si>
  <si>
    <t>Байгалийн түүхийн музейн барилга /Улаанбаатар, Хан-Уул дүүрэг/</t>
  </si>
  <si>
    <t>УТ2003400774</t>
  </si>
  <si>
    <t>Дуу бүжгийн "Боржигин" чуулгын барилга /Говьсүмбэр/</t>
  </si>
  <si>
    <t>УТ2003400769</t>
  </si>
  <si>
    <t>Соёлын төвийн барилга, 240 суудал /Баянхонгор, Өлзийт сум/</t>
  </si>
  <si>
    <t>УТ2003400739</t>
  </si>
  <si>
    <t>Соёлын төвийн барилга, 400 суудал /Хэнтий, Норовлин сум/</t>
  </si>
  <si>
    <t>УТ201500761</t>
  </si>
  <si>
    <t>Соёлын төвийн барилга, 240 суудал /Дундговь, Цагаандэлгэр сум/</t>
  </si>
  <si>
    <t>УТ2003400753</t>
  </si>
  <si>
    <t>XVII.1.3</t>
  </si>
  <si>
    <t>Аймгийн хөгжимт драмын театрын тоног төхөөрөмж /Архангай, Эрдэнэбулган сум/</t>
  </si>
  <si>
    <t>УТ2403401083</t>
  </si>
  <si>
    <t>Орон нутгийн музейн соёлын өвийн тоног төхөөрөмж /Говь-Алтай, Есөнбулаг сум/</t>
  </si>
  <si>
    <t>УТ2403401087</t>
  </si>
  <si>
    <t>XVII.2</t>
  </si>
  <si>
    <t>Спорт</t>
  </si>
  <si>
    <t>XVII.2.1</t>
  </si>
  <si>
    <t>Залуучуудын сургалт, спорт хөгжлийн төв /Хэнтий, Бор-Өндөр сум/</t>
  </si>
  <si>
    <t>УТ2403100380</t>
  </si>
  <si>
    <t>Спорт заалны барилга /Говь-Алтай, Халиун сум/</t>
  </si>
  <si>
    <t>УТ2403100362</t>
  </si>
  <si>
    <t>Спорт заалны барилга /Дундговь, Луус сум/</t>
  </si>
  <si>
    <t>УТ2403100365</t>
  </si>
  <si>
    <t>Спорт заалны барилга /Сэлэнгэ, Орхон сум, 1 дүгээр баг/</t>
  </si>
  <si>
    <t>УТ2403100368</t>
  </si>
  <si>
    <t>Спорт заалны барилга /Увс, Өмнөговь сум/</t>
  </si>
  <si>
    <t>УТ2403100369</t>
  </si>
  <si>
    <t>Усан бассейн бүхий спорт цогцолборын барилга /Говьсүмбэр, Сүмбэр сум/</t>
  </si>
  <si>
    <t>УТ2403400227</t>
  </si>
  <si>
    <t>Өвлийн спортын ордны барилга /Дархан-Уул, Дархан сум/</t>
  </si>
  <si>
    <t>УТ2403100364</t>
  </si>
  <si>
    <t>Өвлийн спортын ордны барилга /Улаанбаатар, Сонгинохайрхан дүүрэг/</t>
  </si>
  <si>
    <t>УТ2403100375</t>
  </si>
  <si>
    <t>Усан бассейн бүхий спорт цогцолборын барилга /Дундговь, Сайнцагаан сум/</t>
  </si>
  <si>
    <t>УТ2103100369</t>
  </si>
  <si>
    <t>Усан бассейн бүхий спорт цогцолборын барилга /Дорнод, Хэрлэн сум/</t>
  </si>
  <si>
    <t>УТ2003100062</t>
  </si>
  <si>
    <t>Спорт заалны барилга /Говь-Алтай, Цогт сум, Баянтоорой тосгон/</t>
  </si>
  <si>
    <t>УТ2103100221</t>
  </si>
  <si>
    <t>Усан бассейн спорт цогцолборын барилга /Баянхонгор, Баянхонгор сум/</t>
  </si>
  <si>
    <t>УТ2003100009</t>
  </si>
  <si>
    <t>XVIII</t>
  </si>
  <si>
    <t>ХОТ БАЙГУУЛАЛТ, БАРИЛГА, ОРОН СУУЦЖУУЛАЛТЫН САЙД</t>
  </si>
  <si>
    <t>XVIII.1</t>
  </si>
  <si>
    <t>XVIII.1.1</t>
  </si>
  <si>
    <t>УТ2502923292</t>
  </si>
  <si>
    <t>XVIII.1.2</t>
  </si>
  <si>
    <t>УТ2502923326</t>
  </si>
  <si>
    <t>XVIII.1.3</t>
  </si>
  <si>
    <t>XVIII.1.4</t>
  </si>
  <si>
    <t>"Цэвэр хот" ОНӨААТҮГ-ын ажилчдын байр, халуун усны байр /Баянхонгор, Баянхонгор сум/</t>
  </si>
  <si>
    <t>УТ2402901608</t>
  </si>
  <si>
    <t>1000 айлын орон сууцны хорооллын гадна дулаан хангамжийн шугам сүлжээ /Дорнод, Хэрлэн сум, 3 дугаар баг/</t>
  </si>
  <si>
    <t>УТ2402901613</t>
  </si>
  <si>
    <t>Ариутгах татуургын шугам сүлжээ, цэвэрлэх байгууламж /Хэнтий, Өмнөдэлгэр сум/</t>
  </si>
  <si>
    <t>УТ2402900708</t>
  </si>
  <si>
    <t>Ариутгах татуургын шугам сүлжээ, цэвэрлэх байгууламж, цэвэр усан хангамж, усан сангийн байгууламж /Хэнтий, Жаргалтхаан сум/</t>
  </si>
  <si>
    <t>УТ2402900712</t>
  </si>
  <si>
    <t>Барилгын материалын сорилт шинжилгээний лабораторийн барилга /Дархан-Уул, Дархан сум/</t>
  </si>
  <si>
    <t>УТ2402901609</t>
  </si>
  <si>
    <t>Гадна инженерийн шугам сүлжээ /Булган, Дашинчилэн сум/</t>
  </si>
  <si>
    <t>УТ2402901676</t>
  </si>
  <si>
    <t>Гэр хорооллын инженерийн хангамжийн шугам сүлжээ /Төв, Зуунмод сум, 6 дугаар баг/</t>
  </si>
  <si>
    <t>УТ2402901621</t>
  </si>
  <si>
    <t>Гэр хорооллын инженерийн шугам сүлжээ /Хэнтий, Хэрлэн сум, 3, 4, 5 дугаар баг/</t>
  </si>
  <si>
    <t>УТ2402901673</t>
  </si>
  <si>
    <t>Гэр хорооллын цэвэр, бохир усны шугам сүлжээ, бохир усны гол магистрал шугам 2 дугаар ээлж /Ховд, Жаргалант сум, Баатархайрхан, Бичигт, Тахилт, Алагтолгой, Бугат, Буянт, Хайрхан баг/</t>
  </si>
  <si>
    <t>УТ2402901668</t>
  </si>
  <si>
    <t>Гэр хорооллын шугам сүлжээ /Өвөрхангай, Арвайхээр сум/</t>
  </si>
  <si>
    <t>УТ2402901617</t>
  </si>
  <si>
    <t>Дахин төлөвлөлт гадна дулаан механик, ус хангамж, ариутгах татуургын гадна шугам сүлжээ /Улаанбаатар, Багануур дүүрэг, 5 дугаар хороо, Залуус хэсэг/</t>
  </si>
  <si>
    <t>УТ2402901630</t>
  </si>
  <si>
    <t>Залуус 1, 2 дугаар хорооллын инженерийн шугам сүлжээ, цахилгаан хангамж /Дархан-Уул, Дархан сум/</t>
  </si>
  <si>
    <t>УТ2402900439</t>
  </si>
  <si>
    <t>Замчин нуурын гэр хорооллын "Дэд бүтцийн төв"-ийн гадна инженерийн хангамжийн шугам /Улаанбаатар, Багахангай дүүрэг, 2 дугаар хороо/</t>
  </si>
  <si>
    <t>УТ2402901605</t>
  </si>
  <si>
    <t>Ногоон байгууламж бүхий орчны тохижилт /Улаанбаатар, Баянгол дүүрэг/</t>
  </si>
  <si>
    <t>УТ2402901632</t>
  </si>
  <si>
    <t>Ногоон байгууламж бүхий эко хороо /Улаанбаатар, Баянзүрх дүүрэг, 4, 5, 6, 8, 15, 16, 18, 25, 30, 39, 40, 41 дүгээр хороо/</t>
  </si>
  <si>
    <t>УТ2402901695</t>
  </si>
  <si>
    <t>Ногоон гудамж, дэд бүтэц /Улаанбаатар, Чингэлтэй дүүрэг/</t>
  </si>
  <si>
    <t>УТ2402901688</t>
  </si>
  <si>
    <t>Сумын инженерийн шугам сүлжээний шинэчлэл /Өвөрхангай, Нарийнтээл сум/</t>
  </si>
  <si>
    <t>УТ2402901606</t>
  </si>
  <si>
    <t>Сумын төвийн төвлөрсөн шугам сүлжээ /Сүхбаатар, Дарьганга сум/</t>
  </si>
  <si>
    <t>УТ2402901618</t>
  </si>
  <si>
    <t>Сумын төвийн цэвэр, бохир ус дулааны шугам сүлжээ /Ховд, Үенч сум/</t>
  </si>
  <si>
    <t>УТ2402901669</t>
  </si>
  <si>
    <t>Ундны усны 3000 м3 багтаамжтай усан сан /Дорноговь, Замын-Үүд сум/</t>
  </si>
  <si>
    <t>УТ2402901612</t>
  </si>
  <si>
    <t>Уртын голын ногоон байгууламж /Сүхбаатар, Баруун-Урт сум/</t>
  </si>
  <si>
    <t>УТ2402901686</t>
  </si>
  <si>
    <t>Ховд хотын ундны усны хоёр дахь эх үүсвэр /Ховд, Жаргалант сум/</t>
  </si>
  <si>
    <t>УТ2402901667</t>
  </si>
  <si>
    <t>Хүүхдийн тоглоомын талбай /Булган, Дашинчилэн, Хангал, Хутаг-Өндөр, Бугат, Баян-Агт, Булган сум/</t>
  </si>
  <si>
    <t>УТ2402901677</t>
  </si>
  <si>
    <t>Цэвэрлэх байгууламжийн барилга /Сэлэнгэ, Баянгол сум/</t>
  </si>
  <si>
    <t>УТ2402901620</t>
  </si>
  <si>
    <t>Чойбалсан хотын ус хангамжийн шугам сүлжээний шинэчлэл /Дорнод, Хэрлэн сум/</t>
  </si>
  <si>
    <t>УТ2402901614</t>
  </si>
  <si>
    <t>Үерийн байгууламж /Дархан-Уул, Дархан сум/</t>
  </si>
  <si>
    <t>УТ2402901610</t>
  </si>
  <si>
    <t>Үйлдвэрийн районы цэвэр усны шугам сүлжээ /Завхан, Улиастай сум, Өлзийт баг/</t>
  </si>
  <si>
    <t>УТ2402901615</t>
  </si>
  <si>
    <t>“Сервис центр-2” дэд бүтцийн төв /Улаанбаатар, Чингэлтэй дүүрэг 14, 16, 18 дугаар хороо/</t>
  </si>
  <si>
    <t>УТ2402901604</t>
  </si>
  <si>
    <t>"Гандангийн дэнж" шинэ аялал жуулчлалын бүсийн зураг төсөв, барилгын ажил /Улаанбаатар, Баянгол дүүрэг, 16 дугаар хороо/</t>
  </si>
  <si>
    <t>УТ2102900758</t>
  </si>
  <si>
    <t>"Залуус-1" орон сууцны хорооллын төслийн гадна инженерийн 1 дүгээр хэлхээний шугам сүлжээ, барилга байгууламж, авто зам /Улаанбаатар, Хан-Уул дүүрэг/</t>
  </si>
  <si>
    <t>УТ2102900752</t>
  </si>
  <si>
    <t>Аймгийн төвийн 1800 айлын орон сууцны хорооллын цахилгаан хангамж, инженерийн шугам сүлжээ /Дорнод, Хэрлэн сум/</t>
  </si>
  <si>
    <t>УТ2102900346</t>
  </si>
  <si>
    <t>Аймгийн төвийн гэр хорооллын шинэчлэл, дэд бүтэц /Архангай/</t>
  </si>
  <si>
    <t>УТ2102900392</t>
  </si>
  <si>
    <t>Аймгуудын шинэ суурьшлын бүсэд баригдах орон сууцны хорооллын шугам сүлжээ, дэд бүтэц /Улсын хэмжээнд/</t>
  </si>
  <si>
    <t>УТ2102901139</t>
  </si>
  <si>
    <t>Ашиглалтын шаардлага хангахгүй орон сууцны шинэчлэл /Улаанбаатар, Налайх дүүрэг, 2 дугаар хороо/</t>
  </si>
  <si>
    <t>УТ2202911667</t>
  </si>
  <si>
    <t>Гэр хорооллын дахин төлөвлөлт хийх замаар инженерийн нэгдсэн шугам сүлжээний холболт /Говь-Алтай, Есөнбулаг сум, Индэрт баг/</t>
  </si>
  <si>
    <t>УТ2102900220</t>
  </si>
  <si>
    <t>Гэр хорооллын дахин төлөвлөлт хийх замаар инженерийн нэгдсэн шугам сүлжээний холболт /Говь-Алтай, Есөнбулаг сум, Харзат баг/</t>
  </si>
  <si>
    <t>УТ2102900231</t>
  </si>
  <si>
    <t>Гэр хорооллын цэвэр, бохир ус, дулааны шугам сүлжээний 2 дугаар ээлжийн ажил /Хөвсгөл, Мөрөн сум/</t>
  </si>
  <si>
    <t>УТ2102901263</t>
  </si>
  <si>
    <t>Орон сууцжуулах төслийн дэд бүтэц /Баянхонгор, Баацагаан сум/</t>
  </si>
  <si>
    <t>УТ2102900143</t>
  </si>
  <si>
    <t>Сумын төвийн шинэчлэл /Баянхонгор, Баацагаан сум/</t>
  </si>
  <si>
    <t>УТ2102900137</t>
  </si>
  <si>
    <t>Сумын хөгжил, инженерийн дэд бүтцийн хангамж төсөл /Улсын хэмжээнд/</t>
  </si>
  <si>
    <t>УТ2102901140</t>
  </si>
  <si>
    <t>Соёл амралтын хүрээлэн /Сүхбаатар, Баруун-Урт сум/</t>
  </si>
  <si>
    <t>УТ2102900560</t>
  </si>
  <si>
    <t>Инженерийн шугам сүлжээ бүхий гэр хорооллын төсөл /Хөвсгөл, Мөрөн сум/</t>
  </si>
  <si>
    <t>УТ2002900066</t>
  </si>
  <si>
    <t>Үерийн усны хамгаалалтын далан суваг /Баян-Өлгий, Өлгий сум/</t>
  </si>
  <si>
    <t>УТ2002900230</t>
  </si>
  <si>
    <t>Улаанбаатар хотын дулаан хангамжийн 11 г, д Ø800-ийн гол шугамыг Ø1000 мм голчтой болгон өргөтгөх зураг төсөв, барилга угсралтын ажил /1 дүгээр хорооллын урд талаас баруун 4 замын уулзвар хүртэл, павильон 19-өөс 3/11 холбоос хүртэл 3.4 км/ /Улаанбаатар, Сонгинохайрхан дүүрэг/</t>
  </si>
  <si>
    <t>УТ2302914875</t>
  </si>
  <si>
    <t>Гэр хорооллын дахин төлөвлөлт, инженерийн дэд бүтэц /Улаанбаатар, Сонгинохайрхан дүүрэг/</t>
  </si>
  <si>
    <t>УТ2102900996</t>
  </si>
  <si>
    <t>Барилга байгууламжийн хийц бүтээцийн газар хөдлөл, сорил шинжилгээний төв лабораторийн барилга /Улаанбаатар, Сонгинохайрхан дүүрэг/</t>
  </si>
  <si>
    <t>УТ2102900930</t>
  </si>
  <si>
    <t>Нийтийн эзэмшлийн орон сууцны гадна фасадын засвар /Улаанбаатар, Баянзүрх дүүрэг, 7 дугаар хороо, 2, 30, 31 дүгээр байр/</t>
  </si>
  <si>
    <t>УТ2102900910</t>
  </si>
  <si>
    <t>Сумын төвийн төвлөрсөн дулаан хангамж, цэвэр ус, ариутгах татуургын шугам сүлжээний их засвар /Хэнтий, Бор-Өндөр сум/</t>
  </si>
  <si>
    <t>УТ2102901109</t>
  </si>
  <si>
    <t>XVIII.3</t>
  </si>
  <si>
    <t>XVIII.3.1</t>
  </si>
  <si>
    <t>Алтанбулаг хилийн боомтын будгийн болон химийн лабораторийн тоног төхөөрөмж /Сэлэнгэ, Алтанбулаг сум/</t>
  </si>
  <si>
    <t>УТ2402901619</t>
  </si>
  <si>
    <t>Барилгын материалын сорилт шинжилгээний түргэвчилсэн лабораторийн тоног төхөөрөмж /Дорноговь, Замын-Үүд сум/</t>
  </si>
  <si>
    <t>УТ2402901450</t>
  </si>
  <si>
    <t>УТ2502922984</t>
  </si>
  <si>
    <t>XIX</t>
  </si>
  <si>
    <t>ХҮНС, ХӨДӨӨ АЖ АХУЙ, ХӨНГӨН ҮЙЛДВЭРИЙН САЙД</t>
  </si>
  <si>
    <t>XIX.1</t>
  </si>
  <si>
    <t>XIX.1.1</t>
  </si>
  <si>
    <t>УТ2501900234</t>
  </si>
  <si>
    <t>XIX.1.2</t>
  </si>
  <si>
    <t>УТ2401900349</t>
  </si>
  <si>
    <t>XIX.1.3</t>
  </si>
  <si>
    <t>Бяслагийн үйлдвэр, тоног төхөөрөмжийн хамт /Хөвсгөл, Мөрөн, Чандмань-Өндөр сум/</t>
  </si>
  <si>
    <t>УТ2401900386</t>
  </si>
  <si>
    <t>XIX.1.4</t>
  </si>
  <si>
    <t>Төмс, хүнсний ногооны зоорь, 200 тн, 500 тн /Сэлэнгэ, Орхон, Мандал, Баянгол, Шаамар, Хушаат, Жавхлант, Зүүнбүрэн сум/</t>
  </si>
  <si>
    <t>УТ2401900355</t>
  </si>
  <si>
    <t>XIX.1.5</t>
  </si>
  <si>
    <t>Услалтын системийн шинэчлэл /Ховд, Дарви сум/</t>
  </si>
  <si>
    <t>УТ2401900384</t>
  </si>
  <si>
    <t>XIX.1.6</t>
  </si>
  <si>
    <t>Хүнс, хөдөө аж ахуйн газрын барилга /Дундговь, Сайнцагаан сум/</t>
  </si>
  <si>
    <t>УТ2401900352</t>
  </si>
  <si>
    <t>XIX.1.7</t>
  </si>
  <si>
    <t>Хүнс, хөдөө аж ахуйн газрын барилга /Хөвсгөл, Мөрөн сум/</t>
  </si>
  <si>
    <t>УТ2401900388</t>
  </si>
  <si>
    <t>XIX.1.8</t>
  </si>
  <si>
    <t>Хөдөө аж ахуйн үйлдвэржилтийн агропарк /Сэлэнгэ/</t>
  </si>
  <si>
    <t>УТ2401900410</t>
  </si>
  <si>
    <t>XIX.1.9</t>
  </si>
  <si>
    <t>"Шинэ Ховд" үйлдвэр технологийн паркийн бүтээн байгуулалт, хөрөнгө оруулалт /Ховд, Жаргалант сум/</t>
  </si>
  <si>
    <t>УТ2101901190</t>
  </si>
  <si>
    <t>XIX.1.10</t>
  </si>
  <si>
    <t>Орон нутгийн үйлдвэрлэлийг дэмжих "Бяслаг" төсөл /Хөвсгөл, Цэцэрлэг, Алаг-Эрдэнэ, Бүрэнтогтох, Түнэл, Эрдэнэбулган, Тариалан, Арбулаг, Шинэ-Идэр, Төмөрбулаг, Улаан-Уул сум/</t>
  </si>
  <si>
    <t>УТ2101901248</t>
  </si>
  <si>
    <t>XIX.1.11</t>
  </si>
  <si>
    <t>Цөцгийн тос үйлдвэрлэх сүүний ферм /Булган, Тэшиг сум/</t>
  </si>
  <si>
    <t>УТ2101900166</t>
  </si>
  <si>
    <t>XIX.1.12</t>
  </si>
  <si>
    <t>Үр тариа хадгалах агуулах /Увс, Дорнод/</t>
  </si>
  <si>
    <t>УТ2101900003</t>
  </si>
  <si>
    <t>XIX.1.13</t>
  </si>
  <si>
    <t>Бяслагийн үйлдвэр /Хөвсгөл, Жаргалант, Цагаан-Уул, Галт, Тосонцэнгэл, Ренчинлхүмбэ, Цагаан-Үүр, Рашаант, Их-Уул сум/</t>
  </si>
  <si>
    <t>УТ2001900007</t>
  </si>
  <si>
    <t>XIX.1.14</t>
  </si>
  <si>
    <t>Хөдөө аж ахуй, үйлдвэрлэлийн кластер байгуулах /Баянхонгор/</t>
  </si>
  <si>
    <t>УТ2001900025</t>
  </si>
  <si>
    <t>Хүнс, хөдөө аж ахуй, хөнгөн үйлдвэрийн салбарын харъяа байгууллагуудын их засвар /Улсын хэмжээнд/</t>
  </si>
  <si>
    <t>УТ2501900339</t>
  </si>
  <si>
    <t>Хүнс, хөдөө аж ахуй, хөнгөн үйлдвэрийн салбарын тоног төхөөрөмж /Улсын хэмжээнд/</t>
  </si>
  <si>
    <t>УТ2501900343</t>
  </si>
  <si>
    <t>Орон нутгийн хөгжлийг дэмжих "Шинэ хөдөө" төсөл /Булган/</t>
  </si>
  <si>
    <t>УТ2401900345</t>
  </si>
  <si>
    <t>XX</t>
  </si>
  <si>
    <t>ЦАХИМ ХӨГЖИЛ, ИННОВАЦ, ХАРИЛЦАА ХОЛБООНЫ САЙД</t>
  </si>
  <si>
    <t>XX.1</t>
  </si>
  <si>
    <t>XX.1.1</t>
  </si>
  <si>
    <t>Хөдөөгийн алслагдсан багуудын харилцаа холбооны дэд бүтэц /Улсын хэмжээнд/</t>
  </si>
  <si>
    <t>УТ2406700144</t>
  </si>
  <si>
    <t>XX.1.2</t>
  </si>
  <si>
    <t>Үүрэн холбооны дахин дамжуулах сүлжээ станц /Увс, Улаангом сум, 8 дугаар баг, Сагил сум, Тариалан сум/</t>
  </si>
  <si>
    <t>УТ2406700138</t>
  </si>
  <si>
    <t>XX.1.3</t>
  </si>
  <si>
    <t>Үүрэн холбооны сүлжээ /Хэнтий, Норовлин, Галшар, Батноров, Биндэр, Баян-Адарга, Дадал, Дархан, Баянмөнх сум/</t>
  </si>
  <si>
    <t>УТ2406700146</t>
  </si>
  <si>
    <t>XX.1.4</t>
  </si>
  <si>
    <t>Үүрэн холбооны сүлжээ сайжруулах станц /Хөвсгөл, Эрдэнэбулган, Галт, Түнэл, Жаргалант, Баянзүрх сум/</t>
  </si>
  <si>
    <t>УТ2406700145</t>
  </si>
  <si>
    <t>XX.3</t>
  </si>
  <si>
    <t>XX.3.1</t>
  </si>
  <si>
    <t>XX.3.2</t>
  </si>
  <si>
    <t>Цахим хөгжил, инновац, харилцаа холбооны салбарын тоног төхөөрөмж /Улсын хэмжээнд/</t>
  </si>
  <si>
    <t>УТ2506700069</t>
  </si>
  <si>
    <t>XX.3.3</t>
  </si>
  <si>
    <t>XXI</t>
  </si>
  <si>
    <t>ЭРЧИМ ХҮЧНИЙ САЙД</t>
  </si>
  <si>
    <t>УТ2503001008</t>
  </si>
  <si>
    <t>УТ2503001014</t>
  </si>
  <si>
    <t>УТ2503001018</t>
  </si>
  <si>
    <t>УТ2503001022</t>
  </si>
  <si>
    <t>УТ2503001026</t>
  </si>
  <si>
    <t xml:space="preserve">Аймгийн төвд баригдаж байгаа дулааны станцын 2 дугаар хэлхээ, дэд бүтэц /Говь-Алтай/ </t>
  </si>
  <si>
    <t>УТ2503001000</t>
  </si>
  <si>
    <t>УТ2503001035</t>
  </si>
  <si>
    <t>Налайх Дулааны шинэ эх үүсвэр 79 МВт-ын эхний ээлжийн ажил /Улаанбаатар, Налайх дүүрэг/</t>
  </si>
  <si>
    <t>УТ2503000799</t>
  </si>
  <si>
    <t>Шинэ Зуунмод хотын 110 кВ-ын 2 хэлхээт ЦДАШ, 110/35/10 кВ "Аэросити" дэд станцын барилга угсралтын ажлын үргэлжлэл /Төв, Сэргэлэн сум/</t>
  </si>
  <si>
    <t>УТ2503001031</t>
  </si>
  <si>
    <t>Аймгийн төвд баригдаж байгаа дулааны станц төслийн цахилгаан хангамж, дэд бүтэц /Архангай, Эрдэнэбулган сум/</t>
  </si>
  <si>
    <t>УТ2403000697</t>
  </si>
  <si>
    <t>Аймгийн төвд баригдаж байгаа дулааны станц төслийн цахилгаан хангамж, дэд бүтэц /Баянхонгор, Баянхонгор сум/</t>
  </si>
  <si>
    <t>УТ2403000700</t>
  </si>
  <si>
    <t>Аймгийн төвд баригдаж байгаа дулааны станц төслийн цахилгаан хангамж, дэд бүтэц /Говь-Алтай, Есөнбулаг сум/</t>
  </si>
  <si>
    <t>УТ2403000702</t>
  </si>
  <si>
    <t>Аймгийн төвд баригдаж байгаа дулааны станц төслийн цахилгаан хангамж, дэд бүтэц /Дундговь, Сайнцагаан сум/</t>
  </si>
  <si>
    <t>УТ2403000709</t>
  </si>
  <si>
    <t>Аймгийн төвд баригдаж байгаа дулааны станц төслийн цахилгаан хангамж, дэд бүтэц /Завхан, Улиастай сум/</t>
  </si>
  <si>
    <t>УТ2403000710</t>
  </si>
  <si>
    <t>Аймгийн төвд баригдаж байгаа дулааны станц төслийн цахилгаан хангамж, дэд бүтэц /Сүхбаатар, Баруун-Урт сум/</t>
  </si>
  <si>
    <t>УТ2403000712</t>
  </si>
  <si>
    <t>Аймгийн төвд баригдаж байгаа дулааны станц төслийн цахилгаан хангамж, дэд бүтэц /Төв, Зуунмод сум/</t>
  </si>
  <si>
    <t>УТ2403000713</t>
  </si>
  <si>
    <t>Аймгийн төвд баригдаж байгаа дулааны станц төслийн цахилгаан хангамж, дэд бүтэц /Хэнтий, Хэрлэн сум/</t>
  </si>
  <si>
    <t>УТ2403000744</t>
  </si>
  <si>
    <t>Аймгийн төвд баригдаж байгаа дулааны станц төслийн цахилгаан хангамж, дэд бүтэц /Өвөрхангай, Арвайхээр сум/</t>
  </si>
  <si>
    <t>УТ2403000711</t>
  </si>
  <si>
    <t>Аймгийн төвд баригдаж байгаа дулааны станц төслийн цахилгаан хангамж, дэд бүтэц, 2 дугаар хэлхээ /Говьсүмбэр, Сүмбэр сум/</t>
  </si>
  <si>
    <t>УТ2403000704</t>
  </si>
  <si>
    <t>Багийн төвийн цахилгаан хангамж /Баян-Өлгий, Булган сум, Шүвтэрт, Улаанхус баг/</t>
  </si>
  <si>
    <t>УТ2403000698</t>
  </si>
  <si>
    <t>Бичигт, Алагтолгой, Баатархайрхан, Тахилт, Бугат, Буянт, Хайрхан багуудын цахилгаан хангамж /Ховд, Жаргалант сум/</t>
  </si>
  <si>
    <t>УТ2403000738</t>
  </si>
  <si>
    <t>Дорноговь аймгийн дулааны станцын өргөтгөл /Дорноговь, Сайншанд сум/</t>
  </si>
  <si>
    <t>УТ2403000707</t>
  </si>
  <si>
    <t>Дулаан хангамжийн шугам сүлжээ, зуухны барилга /Сүхбаатар, Асгат сум/</t>
  </si>
  <si>
    <t>УТ2403000751</t>
  </si>
  <si>
    <t>Дулааны 1 дүгээр гол шугам ТК-1 худгаас ТК-3 худаг хүртэлх 2Ø400 мм голчтой дулааны магистраль шугамыг 2Ø800 мм голчтой болгох өргөтгөл /Дорнод, Хэрлэн сум/</t>
  </si>
  <si>
    <t>УТ2403000708</t>
  </si>
  <si>
    <t>Дулааны станцын өргөтгөл, 21 МВт /Хөвсгөл, Мөрөн сум/</t>
  </si>
  <si>
    <t>УТ2403000742</t>
  </si>
  <si>
    <t>Улаанбаатар хотын төвлөрсөн дулаан хангамжийн системийн оргил ачаалалд ажиллах тархмал дулааны эх үүсвэр /Улаанбаатар/</t>
  </si>
  <si>
    <t>УТ2403000752</t>
  </si>
  <si>
    <t>Хожуулын ам, Шивэртийн ам-1, Шар хоолойн Их амны цахилгаангүй айл өрхийн гадна цахилгаан хангамж, дэд станц /Улаанбаатар, Баянзүрх дүүрэг, 20 дугаар хороо/</t>
  </si>
  <si>
    <t>УТ2403000747</t>
  </si>
  <si>
    <t>Хорооллын дулаан хангамж /Дархан-Уул, Дархан сум, 31 дүгээр хороолол/</t>
  </si>
  <si>
    <t>УТ2403000706</t>
  </si>
  <si>
    <t>Хөлийн гол-2, 3, Хонхор нуур-2 орчмын цахилгаангүй айл өрхүүдийг цахилгаан эрчим хүчээр хангах /Улаанбаатар, Баянзүрх дүүрэг, 11 дүгээр хороо/</t>
  </si>
  <si>
    <t>УТ2403000746</t>
  </si>
  <si>
    <t>Хөшөөт-Үенч чиглэлийн 35 кВ цахилгаан дамжуулах агаарын шугамаас Алтай сум хүртэлх 35 кВ-ын цахилгаан дамжуулах агаарын шугам, дэд станц /Ховд, Алтай сум/</t>
  </si>
  <si>
    <t>УТ2403000740</t>
  </si>
  <si>
    <t>Цахилгаан хангамж /Баян-Өлгий, Алтанцөгц сум, Хаш баг/</t>
  </si>
  <si>
    <t>УТ2403000748</t>
  </si>
  <si>
    <t>Цахилгаан хангамж /Баян-Өлгий, Бугат сум, Буга баг/</t>
  </si>
  <si>
    <t>УТ2403000699</t>
  </si>
  <si>
    <t>“Хөшигийн хөндийн шинэ хотын инженерийн дэд бүтэц” төсөл /Төв/</t>
  </si>
  <si>
    <t>УТ2103000366</t>
  </si>
  <si>
    <t>Алтай Таван Богдын байгалийн цогцолборт газрын цахилгаан хангамж /Баян-Өлгий, Цэнгэл сум/</t>
  </si>
  <si>
    <t>УТ2103000093</t>
  </si>
  <si>
    <t>Хилийн цэргийн 0165 дугаар ангийн 1, 2 дугаар заставын цахилгаан хангамж /Баян-Өлгий, Цэнгэл сум/</t>
  </si>
  <si>
    <t>УТ2103000087</t>
  </si>
  <si>
    <t>Хөшөөтийн нүүрсний уурхайг түшиглэсэн сайжруулсан шахмал түлшний үйлдвэрийн цахилгаан хангамж /Ховд, Дарви сум/</t>
  </si>
  <si>
    <t>УТ2103001135</t>
  </si>
  <si>
    <t>Хөшөөтийн уурхайгаас Ховд аймгийн Үенч сум хүртэл 35 кВ-ын цахилгаан дамжуулах агаарын шугам, Үенч дэд станцын өргөтгөл /Ховд, Үенч сум/</t>
  </si>
  <si>
    <t>УТ2003000969</t>
  </si>
  <si>
    <t>XXII</t>
  </si>
  <si>
    <t>ЭРҮҮЛ МЭНДИЙН САЙД</t>
  </si>
  <si>
    <t>XXII.1</t>
  </si>
  <si>
    <t>XXII.1.1</t>
  </si>
  <si>
    <t>УТ2502001855</t>
  </si>
  <si>
    <t>"Халдварт өвчин судлалын үндэсний төв-2"-ийн гадна инженерийн шугам, сүлжээ /Төв, Сэргэлэн сум/</t>
  </si>
  <si>
    <t>УТ2402002224</t>
  </si>
  <si>
    <t>Жишиг өрхийн эмнэлэг /Хэнтий, Хэрлэн сум/</t>
  </si>
  <si>
    <t>УТ2402002284</t>
  </si>
  <si>
    <t>Зооноз өвчин судлалын төвийн барилга /Өмнөговь, Даланзадгад сум/</t>
  </si>
  <si>
    <t>УТ2402002233</t>
  </si>
  <si>
    <t>Наркологийн төв эмнэлгийн барилга /Баянхонгор, Баянхонгор сум/</t>
  </si>
  <si>
    <t>УТ2402002210</t>
  </si>
  <si>
    <t>Нийслэлийн хүүхдийн сэргээн засах "Эрүүл үрс" төвийн барилга, 80 ор /Улаанбаатар, Сонгинохайрхан дүүрэг/</t>
  </si>
  <si>
    <t>УТ2402002255</t>
  </si>
  <si>
    <t>Нэгдсэн эмнэлгийн барилга, 100 ор /Завхан, Улиастай сум/</t>
  </si>
  <si>
    <t>УТ2402000309</t>
  </si>
  <si>
    <t>Нэгдсэн эмнэлгийн барилгын өргөтгөл /Завхан, Тосонцэнгэл сум/</t>
  </si>
  <si>
    <t>УТ2402002305</t>
  </si>
  <si>
    <t>Сувилахуйн сургалт, судалгааны төвийн барилга /Улаанбаатар, Баянгол дүүрэг/</t>
  </si>
  <si>
    <t>УТ2402002251</t>
  </si>
  <si>
    <t>Эмнэлгийн барилгын өргөтгөл, 15 ор /Хөвсгөл, Алаг-Эрдэнэ сум, Хатгал тосгон/</t>
  </si>
  <si>
    <t>УТ2402002281</t>
  </si>
  <si>
    <t>Эрүүл мэндийн төвийн амбулаторийн барилга, шинэчлэл /Сүхбаатар, Халзан сум/</t>
  </si>
  <si>
    <t>УТ2402002221</t>
  </si>
  <si>
    <t>Эрүүл мэндийн төвийн барилга /Сэлэнгэ, Ерөө сум/</t>
  </si>
  <si>
    <t>УТ2402002222</t>
  </si>
  <si>
    <t>Эрүүл мэндийн төвийн барилга /Ховд, Цэцэг сум/</t>
  </si>
  <si>
    <t>УТ2402000165</t>
  </si>
  <si>
    <t>Эрүүл мэндийн төвийн барилга, 15 ор /Завхан, Баянхайрхан сум/</t>
  </si>
  <si>
    <t>УТ2402000368</t>
  </si>
  <si>
    <t>Эрүүл мэндийн төвийн барилга, 15 ор /Хөвсгөл, Чандмань-Өндөр сум/</t>
  </si>
  <si>
    <t>УТ2402002283</t>
  </si>
  <si>
    <t>Эрүүл мэндийн төвийн барилгын өргөтгөл /Ховд, Мөст сум/</t>
  </si>
  <si>
    <t>УТ2402002278</t>
  </si>
  <si>
    <t>Эрүүл мэндийн төвийн барилгын өргөтгөл /Хэнтий, Цэнхэрмандал сум/</t>
  </si>
  <si>
    <t>УТ2402002285</t>
  </si>
  <si>
    <t>Эрүүл мэндийн төвийн барилгын өргөтгөл, шинэчлэл /Хэнтий, Батноров сум, Бэрх тосгон/</t>
  </si>
  <si>
    <t>УТ2402000339</t>
  </si>
  <si>
    <t>Эс, эд, эрхтэн шилжүүлэн суулгах төв /Улаанбаатар, Сүхбаатар дүүрэг/</t>
  </si>
  <si>
    <t>УТ2402002274</t>
  </si>
  <si>
    <t>Өрхийн эмнэлгийн барилгын өргөтгөл /Дархан-Уул, Дархан сум, Амин холбоо өрхийн эмнэлэг/</t>
  </si>
  <si>
    <t>УТ2402002214</t>
  </si>
  <si>
    <t>Өрхийн эрүүл мэндийн барилга /Улаанбаатар, Багануур дүүрэг, 4 дүгээр хороо, "Энх-Өрх" өрхийн эмнэлэг/</t>
  </si>
  <si>
    <t>УТ2402002300</t>
  </si>
  <si>
    <t>Өрхийн эрүүл мэндийн төвийн барилга /Дархан-Уул, Дархан сум/</t>
  </si>
  <si>
    <t>УТ2402002217</t>
  </si>
  <si>
    <t>Өрхийн эрүүл мэндийн төвийн барилгын өргөтгөл /Дархан-Уул, Дархан сум, Гэрэлтэй өрхийн эмнэлэг/</t>
  </si>
  <si>
    <t>УТ2402002215</t>
  </si>
  <si>
    <t>Өрхийн эрүүл мэндийн төвийн барилгын өргөтгөл /Дархан-Уул, Дархан сум, МЭДС ТОБ өрхийн эмнэлэг/</t>
  </si>
  <si>
    <t>УТ2402002216</t>
  </si>
  <si>
    <t>Вакцины хяналтын лабораторийн барилга /Улаанбаатар, Баянзүрх дүүрэг/</t>
  </si>
  <si>
    <t>УТ2102000819</t>
  </si>
  <si>
    <t>Сэргээн засах эмнэлгийн барилга, 40 ор /Өмнөговь, Даланзадгад сум, 6 дугаар баг/</t>
  </si>
  <si>
    <t>УТ2102000527</t>
  </si>
  <si>
    <t>Эрт илрүүлэг, оношилгооны төвийн барилга /Улаанбаатар, Чингэлтэй дүүрэг/</t>
  </si>
  <si>
    <t>УТ2202011658</t>
  </si>
  <si>
    <t>Эрүүл мэндийн төвийн барилгын өргөтгөл /Увс, Давст сум/</t>
  </si>
  <si>
    <t>УТ2102000707</t>
  </si>
  <si>
    <t>Эрүүл мэндийн төвийн өргөтгөл /Улаанбаатар, Чингэлтэй дүүрэг, 4 дүгээр хороо/</t>
  </si>
  <si>
    <t>УТ2102000764</t>
  </si>
  <si>
    <t xml:space="preserve">Эх хүүхдийн эрүүл мэндийн үндэсний төвийн их засвар /Улаанбаатар, Баянгол дүүрэг/ </t>
  </si>
  <si>
    <t>УТ2502001687</t>
  </si>
  <si>
    <t>УТ2402002262</t>
  </si>
  <si>
    <t>УТ2402002135</t>
  </si>
  <si>
    <t>XXII.3</t>
  </si>
  <si>
    <t>XXII.3.1</t>
  </si>
  <si>
    <t>УТ2502001266</t>
  </si>
  <si>
    <t>XXII.3.2</t>
  </si>
  <si>
    <t xml:space="preserve">Эрүүл мэндийн салбарын тоног төхөөрөмж /Улсын хэмжээнд/ </t>
  </si>
  <si>
    <t>УТ2502001751</t>
  </si>
  <si>
    <t>Эрүүл мэндийн салбарын тоног төхөөрөмж /Хөвсгөл/</t>
  </si>
  <si>
    <t>УТ2402002282</t>
  </si>
  <si>
    <t>XXIII</t>
  </si>
  <si>
    <t>АВЛИГАТАЙ ТЭМЦЭХ ГАЗРЫН ДАРГА</t>
  </si>
  <si>
    <t>Авлигатай тэмцэх газрын барилгын их засвар /Улаанбаатар, Сүхбаатар дүүрэг/</t>
  </si>
  <si>
    <t>УТ2503300022</t>
  </si>
  <si>
    <t>XXIII.3</t>
  </si>
  <si>
    <t>XXIII.3.1</t>
  </si>
  <si>
    <t>Авлигатай тэмцэх газрын тоног төхөөрөмж /Улаанбаатар, Сүхбаатар дүүрэг/</t>
  </si>
  <si>
    <t>УТ2503300016</t>
  </si>
  <si>
    <t>XXIV</t>
  </si>
  <si>
    <t>УЛСЫН ДЭЭД ШҮҮХИЙН ЕРӨНХИЙ ШҮҮГЧ</t>
  </si>
  <si>
    <t>XXIV.1</t>
  </si>
  <si>
    <t>XXIV.1.1</t>
  </si>
  <si>
    <t>Улсын дээд шүүхийн цахим систем /Улаанбаатар, Чингэлтэй дүүрэг/</t>
  </si>
  <si>
    <t>УТ2500400004</t>
  </si>
  <si>
    <t>XXIV.3</t>
  </si>
  <si>
    <t>XXIV.3.1</t>
  </si>
  <si>
    <t>Улсын дээд шүүхийн тоног төхөөрөмж /Улаанбаатар, Чингэлтэй дүүрэг/</t>
  </si>
  <si>
    <t>УТ2500400002</t>
  </si>
  <si>
    <t>УТ2500400008</t>
  </si>
  <si>
    <t>XXV</t>
  </si>
  <si>
    <t>ШҮҮХИЙН ЕРӨНХИЙ ЗӨВЛӨЛИЙН ДАРГА</t>
  </si>
  <si>
    <t>XXV.1</t>
  </si>
  <si>
    <t>XXV.1.1</t>
  </si>
  <si>
    <t>Дүүргүүдийн шүүхийн нэгдсэн байр /Улаанбаатар, Хан-Уул дүүрэг/</t>
  </si>
  <si>
    <t>УТ1300500001</t>
  </si>
  <si>
    <t>Архангай аймаг дахь шүүхийн барилга /Архангай, Эрдэнэбулган сум/</t>
  </si>
  <si>
    <t>УТ2500500005</t>
  </si>
  <si>
    <t>Багануур дүүрэг дэх шүүхийн барилга /Улаанбаатар, Багануур дүүрэг/</t>
  </si>
  <si>
    <t>УТ2500500010</t>
  </si>
  <si>
    <t>Дархан-Уул аймаг дахь шүүхийн барилга /Дархан-Уул, Дархан сум/</t>
  </si>
  <si>
    <t>УТ2500500006</t>
  </si>
  <si>
    <t>Дүүргийн Эрүү, Иргэний хэргийн хялбар ажиллагааны тойргийн анхан шатны шүүхийн барилга /Улаанбаатар, Баянзүрх дүүрэг/</t>
  </si>
  <si>
    <t>УТ2500500012</t>
  </si>
  <si>
    <t>Өмнөговь аймаг дахь шүүхийн барилга /Өмнөговь, Даланзадгад сум/</t>
  </si>
  <si>
    <t>УТ2500500013</t>
  </si>
  <si>
    <t>Шүүхийн ерөнхий зөвлөлийн тоног төхөөрөмж /Улаанбаатар, Чингэлтэй дүүрэг/</t>
  </si>
  <si>
    <t>УТ2500500039</t>
  </si>
  <si>
    <t>XXVI</t>
  </si>
  <si>
    <t>УЛСЫН ЕРӨНХИЙ ПРОКУРОР</t>
  </si>
  <si>
    <t>Прокурорын газрын барилга /Булган, Булган сум/</t>
  </si>
  <si>
    <t>УТ2400600050</t>
  </si>
  <si>
    <t>Прокурорын газрын барилга /Сүхбаатар, Баруун-Урт сум/</t>
  </si>
  <si>
    <t>УТ2400600004</t>
  </si>
  <si>
    <t>Эрүүгийн хэргийн төв архивын барилга /Улаанбаатар/</t>
  </si>
  <si>
    <t>УТ2400600051</t>
  </si>
  <si>
    <t>Дүүргүүдийн прокурорын нэгдсэн байр /Улаанбаатар, Хан-Уул дүүрэг/</t>
  </si>
  <si>
    <t>XXVI.3</t>
  </si>
  <si>
    <t>XXVI.3.1</t>
  </si>
  <si>
    <t>Прокурорын салбарын тоног төрөөмж /Улсын хэмжээнд/</t>
  </si>
  <si>
    <t>УТ2500600039</t>
  </si>
  <si>
    <t>XXVII</t>
  </si>
  <si>
    <t>XXVII.3</t>
  </si>
  <si>
    <t>XXVII.3.1</t>
  </si>
  <si>
    <t>XXVIII</t>
  </si>
  <si>
    <t>САНХҮҮГИЙН ЗОХИЦУУЛАХ ХОРООНЫ ДАРГА</t>
  </si>
  <si>
    <t>УТ2502500002</t>
  </si>
  <si>
    <t>XXIX</t>
  </si>
  <si>
    <t>ШҮҮХИЙН САХИЛГЫН ХОРООНЫ ДАРГА</t>
  </si>
  <si>
    <t>XXIX.3</t>
  </si>
  <si>
    <t>XXIX.3.1</t>
  </si>
  <si>
    <t>Шүүхийн сахилгын хорооны тоног төхөөрөмж /Улаанбаатар, Чингэлтэй дүүрэг/</t>
  </si>
  <si>
    <t>УТ2506500004</t>
  </si>
  <si>
    <t>ХҮНИЙ ЭРХИЙН ҮНДЭСНИЙ КОМИССЫН ДАРГА</t>
  </si>
  <si>
    <t>Хүний эрхийн Үндэсний Комиссын тоног төхөөрөмж /Улаанбаатар, Сүхбаатар дүүрэг/</t>
  </si>
  <si>
    <t>УТ2501600002</t>
  </si>
  <si>
    <t>ҮНДЭСНИЙ СТАТИСТИКИЙН ХОРООНЫ ДАРГА</t>
  </si>
  <si>
    <t>Үндэсний статистикийн хороо, орон нутгийн статистикийн байгууллагуудын тоног төхөөрөмж /Улаанбаатар, Чингэлтэй дүүрэг/</t>
  </si>
  <si>
    <t>УТ2502600022</t>
  </si>
  <si>
    <t>УТ2506300001</t>
  </si>
  <si>
    <t>АЖ ҮЙЛДВЭР, ЭРДЭС БАЯЛГИЙН САЙД</t>
  </si>
  <si>
    <t>Аж үйлдвэр, эрдэс баялгийн салбарын тоног төхөөрөмж /Улсын хэмжээнд/</t>
  </si>
  <si>
    <t>УТ2501800037</t>
  </si>
  <si>
    <t>НИЙТ</t>
  </si>
  <si>
    <t>УТ1300600001</t>
  </si>
  <si>
    <t>Шинжлэх ухааны академийн харьяа хүрээлэнгийн Хэрэглээний Биотехнологийн лабораторийн тоног төхөөрөмж /Улаанбаатар, Баянзүрх дүүрэг/</t>
  </si>
  <si>
    <t>Баруун-Урт-Сүхбаатар чиглэлийн хатуу хучилттай авто зам, 61.9 км, гүүр, 24 у/м, гэрэлтүүлэг /Сүхбаатар, Баруун-Урт, Сүхбаатар сум/</t>
  </si>
  <si>
    <t>Ногоон байгууламж бүхий орчны тохижилт /Ховд, Зэрэг, Мянгад, Буянт, Ховд, Чандмань, Дарви, Эрдэнэбүрэн, Манхан, Дөргөн, Цэцэг сум, Архангай, Өгийнуур сум/</t>
  </si>
  <si>
    <t>УТ2401000256</t>
  </si>
  <si>
    <t>Иргэдэд үйлчлэх мэдээллийн төвийн барилга /Архангай, Өндөр-Улаан сум/</t>
  </si>
  <si>
    <t>УТ2401300902</t>
  </si>
  <si>
    <t>Ус, цаг уур, орчны шинжилгээний төвийн барилга /Өмнөговь, Даланзадгад сум/</t>
  </si>
  <si>
    <t>УТ2401502415</t>
  </si>
  <si>
    <t>Сургуулийн дотуур байрны барилга, 100 ор /Орхон, Баян-Өндөр сум, Ирээдүйн одод сургууль/</t>
  </si>
  <si>
    <t>УТ2401502366</t>
  </si>
  <si>
    <t>Цэцэрлэгийн барилга, 150 ор /Орхон, Баян-Өндөр сум, Оюут баг, 2а хороолол/</t>
  </si>
  <si>
    <t>УТ2401502413</t>
  </si>
  <si>
    <t>Сургуулийн барилга, 960 суудал /Орхон, Баян-Өндөр сум, 7 дугаар хороолол/</t>
  </si>
  <si>
    <t>УТ2401502566</t>
  </si>
  <si>
    <t>Цэцэрлэгийн барилга, 100 ор /Хөвсгөл, Алаг-Эрдэнэ сум, Хатгал тосгон/</t>
  </si>
  <si>
    <t>УТ2403901091</t>
  </si>
  <si>
    <t>XV.2.1.9</t>
  </si>
  <si>
    <t>Иргэд, хүүхэд, залуучууд, ахмад настанд зориулсан хөгжлийн төв /Улаанбаатар, Чингэлтэй дүүрэг, 1, 2, 3, 4, 5, 6 дугаар хороо/</t>
  </si>
  <si>
    <t>УТ2402804420</t>
  </si>
  <si>
    <t xml:space="preserve">Туул голын хойд болон дунд салаан дээрх төмөр бетон гүүрийн зураг төсөв, барилга байгууламжийн ажлыг эхлүүлэх /Төв, Алтанбулаг сум/ </t>
  </si>
  <si>
    <t>УТ2403100359</t>
  </si>
  <si>
    <t>Нийтийн биеийн тамирын төвийн барилга /Архангай, Эрдэнэбулган сум, 1, 2, 3, 5, 7 дугаар баг/</t>
  </si>
  <si>
    <t>УТ2403100360</t>
  </si>
  <si>
    <t>Спорт заалны барилга /Архангай, Эрдэнэбулган сум, Булганхангай хороолол/</t>
  </si>
  <si>
    <t>XVII.3</t>
  </si>
  <si>
    <t>Аялал жуулчлал</t>
  </si>
  <si>
    <t>XVII.3.1</t>
  </si>
  <si>
    <t>УТ2401300884</t>
  </si>
  <si>
    <t>Аялал жуулчлалын гол чиглэл, улсын чанартай хатуу хучилттай авто зам дагуу үйлчилгээний цогцолборын барилга /Увс/</t>
  </si>
  <si>
    <t>УТ2502001618</t>
  </si>
  <si>
    <t>Баруун-Урт-Бичигт чиглэлийн хатуу хучилттай авто зам /Зүүн бүс/</t>
  </si>
  <si>
    <t>Мандал сумын Түнхэл тосгоноос Төв аймгийн Батсүмбэр хүртэлх хатуу хучилттай авто зам /Төвийн бүс/</t>
  </si>
  <si>
    <t>Нөмрөг-Улаангом чиглэлийн А18 дугаартай авто замаас Арцсуурь хилийн боомт хүртэлх хатуу хучилттай авто замын эхлэл /Баруун бүс/</t>
  </si>
  <si>
    <t>Стандарт, хэмжил зүйн газар</t>
  </si>
  <si>
    <t>Төсөл, арга хэмжээний бэлтгэл хангах хөрөнгө оруулалт /Бүсүүд/</t>
  </si>
  <si>
    <t>Байгаль орчин, цаг уурын салбарын орон нутаг дахь өртөө, харуул, байгаль хамгаалагчийн байр /Бүсүүд/</t>
  </si>
  <si>
    <t>Бүсүүдийн хөгжлийг дэмжих инженерийн шугам сүлжээ, дэд бүтэц, улс, аймаг, сумдад хэрэгжүүлэхэд шаардагдах Улсын төсвийн хөрөнгө /Бүсүүд/</t>
  </si>
  <si>
    <t>Төрийн албан хаагчдыг орон сууцжуулах цогц хөтөлбөр, 1 дүгээр үе шатыг аймаг, сумдад хэрэгжүүлэхэд шаардагдах Улсын төсвийн хөрөнгө /Бүсүүд/</t>
  </si>
  <si>
    <t>Бэлчээрийн усан хангамж /Бүсүүд/</t>
  </si>
  <si>
    <t>Бүс нутгийн найдвартай цахилгаан хангамж, 1 дүгээр үе шат /Бүсүүд/</t>
  </si>
  <si>
    <t>Батлан хамгаалах яам</t>
  </si>
  <si>
    <t>Өгий нуурын бохирдолт, ширгэлтээс хамгаалах, урсцыг сайжруулах төслийн 2 дугаар үе шат /Архангай/</t>
  </si>
  <si>
    <t>Улсын Нэгдүгээр Төв Эмнэлгийн барилгын гадна их засвар /Улаанбаатар, Сүхбаатар дүүрэг/</t>
  </si>
  <si>
    <t>Эрүүл мэндийн салбарын их засвар /Улсын хэмжээнд/-Улсын Хоёрдугаар Төв Эмнэлэг барилгын их засвар /Улаанбаатар, Баянзүрх дүүрэг/</t>
  </si>
  <si>
    <t xml:space="preserve">Улсын Нэгдүгээр Төв Эмнэлгийн эм савлалтын автомат тоног төхөөрөмж болон мэс заслын дурангийн иж бүрдэл /Улаанбаатар, Сүхбаатар дүүрэг/ </t>
  </si>
  <si>
    <t>Төсвийн хөрөнгө оруулалтаар хэрэгжүүлэх төсөл, арга хэмжээний техник, эдийн засгийн үндэслэл, зураг төсөв, зөвлөх үйлчилгээ /Бүсүүд/</t>
  </si>
  <si>
    <t>Нийслэлийн хоёр дугаар төрөх "Хүрээ амаржих" газрын барилгын гадна инженерийн шугам сүлжээ /Улаанбаатар, Сүхбаатар дүүрэг/</t>
  </si>
  <si>
    <t>Гэр бүл, хөдөлмөр, нийгмийн хамгааллын яам</t>
  </si>
  <si>
    <t>Төвийн бүсийн хөнгөн хүнсний үйлдвэрлэл, технологийн паркийн дэд бүтэц /Дархан-Уул, Хонгор сум/</t>
  </si>
  <si>
    <t>Цэцэрлэгийн барилга, 300 ор /Улаанбаатар, Баянгол дүүрэг/</t>
  </si>
  <si>
    <t>УТ2401502492</t>
  </si>
  <si>
    <t>Хушаат сумыг Улсын чанартай авто замтай холбох хатуу хучилттай авто замын дуусгал /Төвийн бүс/</t>
  </si>
  <si>
    <t>XVII.1.2</t>
  </si>
  <si>
    <t>Аймгийн төвд баригдаж байгаа дулааны станц төслийн 2 дугаар хэлхээ, дэд бүтэц /Баянхонгор, Баянхонгор сум/</t>
  </si>
  <si>
    <t>УТ2503000996</t>
  </si>
  <si>
    <t>УТ2502808090</t>
  </si>
  <si>
    <t>УТ2502001084</t>
  </si>
  <si>
    <t>Хавдрын эмнэлгийн зориулалтаар ашиглах обьектын тоног төхөөрөмж /Улаанбаатар/</t>
  </si>
  <si>
    <t>Шүүхийн сургалт, судалгаа, мэдээллийн академийн тоног төхөөрөмж /Улаанбаатар, Чингэлтэй дүүрэг/</t>
  </si>
  <si>
    <t>Монгол Улсын 2025 оны төсвийн тухай хуульд өөрчлөлт
оруулах тухай хуулийн 2 дугаар хавсралт</t>
  </si>
  <si>
    <t>Хилийн боомтуудын тоног төхөөрөмж /Улсын хэмжээнд/</t>
  </si>
  <si>
    <t/>
  </si>
  <si>
    <t>IV.1.2</t>
  </si>
  <si>
    <t>IV.1.2.1</t>
  </si>
  <si>
    <t>VII.2</t>
  </si>
  <si>
    <t>VII.2.1</t>
  </si>
  <si>
    <t>VII.3</t>
  </si>
  <si>
    <t>VII.3.1</t>
  </si>
  <si>
    <t>VIII.1</t>
  </si>
  <si>
    <t>VIII.1.3</t>
  </si>
  <si>
    <t>VIII.1.3.1</t>
  </si>
  <si>
    <t>VIII.1.3.2</t>
  </si>
  <si>
    <t>VIII.2.1.1</t>
  </si>
  <si>
    <t>VIII.2.1.2</t>
  </si>
  <si>
    <t>VIII.2.2</t>
  </si>
  <si>
    <t>VIII.2.2.1</t>
  </si>
  <si>
    <t>VIII.2.3</t>
  </si>
  <si>
    <t>VIII.2.3.1</t>
  </si>
  <si>
    <t>VIII.2.4</t>
  </si>
  <si>
    <t>VIII.2.4.1</t>
  </si>
  <si>
    <t>VIII.3.1.1</t>
  </si>
  <si>
    <t>VIII.3.1.2</t>
  </si>
  <si>
    <t>VIII.3.3</t>
  </si>
  <si>
    <t>VIII.3.3.1</t>
  </si>
  <si>
    <t>IX.1</t>
  </si>
  <si>
    <t>IX.1.1</t>
  </si>
  <si>
    <t>IX.1.1.1</t>
  </si>
  <si>
    <t>IX.1.1.2</t>
  </si>
  <si>
    <t>IX.1.2</t>
  </si>
  <si>
    <t>IX.1.2.1</t>
  </si>
  <si>
    <t>IX.1.3</t>
  </si>
  <si>
    <t>IX.1.3.1</t>
  </si>
  <si>
    <t>IX.1.3.2</t>
  </si>
  <si>
    <t>IX.1.3.3</t>
  </si>
  <si>
    <t>IX.2.3</t>
  </si>
  <si>
    <t>IX.2.3.1</t>
  </si>
  <si>
    <t>IX.3.3</t>
  </si>
  <si>
    <t>IX.3.3.1</t>
  </si>
  <si>
    <t>IX.4</t>
  </si>
  <si>
    <t>IX.4.1</t>
  </si>
  <si>
    <t>IX.4.1.1</t>
  </si>
  <si>
    <t>IX.4.1.2</t>
  </si>
  <si>
    <t>IX.4.1.3</t>
  </si>
  <si>
    <t>IX.4.1.4</t>
  </si>
  <si>
    <t>IX.4.1.5</t>
  </si>
  <si>
    <t>IX.4.2</t>
  </si>
  <si>
    <t>IX.4.2.1</t>
  </si>
  <si>
    <t>IX.4.3</t>
  </si>
  <si>
    <t>IX.4.3.1</t>
  </si>
  <si>
    <t>IX.5</t>
  </si>
  <si>
    <t>IX.5.3</t>
  </si>
  <si>
    <t>IX.5.3.1</t>
  </si>
  <si>
    <t>IX.6</t>
  </si>
  <si>
    <t>IX.6.1</t>
  </si>
  <si>
    <t>IX.6.1.1</t>
  </si>
  <si>
    <t>IX.6.3</t>
  </si>
  <si>
    <t>IX.6.3.1</t>
  </si>
  <si>
    <t>X.1.1</t>
  </si>
  <si>
    <t>X.1.1.1</t>
  </si>
  <si>
    <t>X.1.2</t>
  </si>
  <si>
    <t>X.1.2.1</t>
  </si>
  <si>
    <t>X.2.3</t>
  </si>
  <si>
    <t>X.2.3.1</t>
  </si>
  <si>
    <t>XI.1.4</t>
  </si>
  <si>
    <t>XI.1.5</t>
  </si>
  <si>
    <t>XI.1.6</t>
  </si>
  <si>
    <t>XI.1.7</t>
  </si>
  <si>
    <t>XI.1.8</t>
  </si>
  <si>
    <t>XI.1.9</t>
  </si>
  <si>
    <t>XI.2.1</t>
  </si>
  <si>
    <t>XI.3.1</t>
  </si>
  <si>
    <t>XII.1.1.2</t>
  </si>
  <si>
    <t>XII.1.1.3</t>
  </si>
  <si>
    <t>XII.1.1.4</t>
  </si>
  <si>
    <t>XII.1.1.5</t>
  </si>
  <si>
    <t>XII.1.1.6</t>
  </si>
  <si>
    <t>XII.1.1.7</t>
  </si>
  <si>
    <t>XII.1.1.8</t>
  </si>
  <si>
    <t>XII.1.1.9</t>
  </si>
  <si>
    <t>XII.1.1.10</t>
  </si>
  <si>
    <t>XII.1.1.11</t>
  </si>
  <si>
    <t>XII.1.1.12</t>
  </si>
  <si>
    <t>XII.1.1.13</t>
  </si>
  <si>
    <t>XII.1.1.14</t>
  </si>
  <si>
    <t>XII.1.1.15</t>
  </si>
  <si>
    <t>XII.1.1.16</t>
  </si>
  <si>
    <t>XII.1.1.17</t>
  </si>
  <si>
    <t>XII.1.1.18</t>
  </si>
  <si>
    <t>XII.1.1.19</t>
  </si>
  <si>
    <t>XII.1.1.20</t>
  </si>
  <si>
    <t>XII.1.1.21</t>
  </si>
  <si>
    <t>XII.1.1.22</t>
  </si>
  <si>
    <t>XII.1.1.23</t>
  </si>
  <si>
    <t>XII.1.1.24</t>
  </si>
  <si>
    <t>XII.1.1.25</t>
  </si>
  <si>
    <t>XII.1.1.26</t>
  </si>
  <si>
    <t>XII.1.1.27</t>
  </si>
  <si>
    <t>XII.1.1.28</t>
  </si>
  <si>
    <t>XII.1.1.29</t>
  </si>
  <si>
    <t>XII.1.1.30</t>
  </si>
  <si>
    <t>XII.1.1.31</t>
  </si>
  <si>
    <t>XII.1.1.32</t>
  </si>
  <si>
    <t>XII.1.1.33</t>
  </si>
  <si>
    <t>XII.1.1.34</t>
  </si>
  <si>
    <t>XII.1.1.35</t>
  </si>
  <si>
    <t>XII.1.1.36</t>
  </si>
  <si>
    <t>XII.1.1.37</t>
  </si>
  <si>
    <t>XII.1.1.38</t>
  </si>
  <si>
    <t>XII.1.1.39</t>
  </si>
  <si>
    <t>XII.1.1.40</t>
  </si>
  <si>
    <t>XII.1.1.41</t>
  </si>
  <si>
    <t>XII.1.1.42</t>
  </si>
  <si>
    <t>XII.1.1.43</t>
  </si>
  <si>
    <t>XII.1.1.44</t>
  </si>
  <si>
    <t>XII.1.1.45</t>
  </si>
  <si>
    <t>XII.1.1.46</t>
  </si>
  <si>
    <t>XII.1.1.47</t>
  </si>
  <si>
    <t>XII.1.1.48</t>
  </si>
  <si>
    <t>XII.1.1.49</t>
  </si>
  <si>
    <t>XII.1.1.50</t>
  </si>
  <si>
    <t>XII.1.1.51</t>
  </si>
  <si>
    <t>XII.1.1.52</t>
  </si>
  <si>
    <t>XII.1.1.53</t>
  </si>
  <si>
    <t>XII.1.1.54</t>
  </si>
  <si>
    <t>XII.1.1.55</t>
  </si>
  <si>
    <t>XII.1.1.56</t>
  </si>
  <si>
    <t>XII.1.1.57</t>
  </si>
  <si>
    <t>XII.1.1.58</t>
  </si>
  <si>
    <t>XII.1.1.59</t>
  </si>
  <si>
    <t>XII.1.1.60</t>
  </si>
  <si>
    <t>XII.1.1.61</t>
  </si>
  <si>
    <t>XII.1.1.62</t>
  </si>
  <si>
    <t>XII.1.1.63</t>
  </si>
  <si>
    <t>XII.1.1.64</t>
  </si>
  <si>
    <t>XII.1.1.65</t>
  </si>
  <si>
    <t>XII.1.1.66</t>
  </si>
  <si>
    <t>XII.1.1.67</t>
  </si>
  <si>
    <t>XII.1.1.68</t>
  </si>
  <si>
    <t>XII.1.1.69</t>
  </si>
  <si>
    <t>XII.1.1.70</t>
  </si>
  <si>
    <t>XII.1.1.71</t>
  </si>
  <si>
    <t>XII.1.1.72</t>
  </si>
  <si>
    <t>XII.1.1.73</t>
  </si>
  <si>
    <t>XII.1.1.74</t>
  </si>
  <si>
    <t>XII.1.1.75</t>
  </si>
  <si>
    <t>XII.1.1.76</t>
  </si>
  <si>
    <t>XII.1.1.77</t>
  </si>
  <si>
    <t>XII.1.1.78</t>
  </si>
  <si>
    <t>XII.1.1.79</t>
  </si>
  <si>
    <t>XII.1.1.80</t>
  </si>
  <si>
    <t>XII.1.1.81</t>
  </si>
  <si>
    <t>XII.1.1.82</t>
  </si>
  <si>
    <t>XII.1.1.83</t>
  </si>
  <si>
    <t>XII.1.1.84</t>
  </si>
  <si>
    <t>XII.1.1.85</t>
  </si>
  <si>
    <t>XII.1.1.86</t>
  </si>
  <si>
    <t>XII.1.1.87</t>
  </si>
  <si>
    <t>XII.1.1.88</t>
  </si>
  <si>
    <t>XII.1.1.89</t>
  </si>
  <si>
    <t>XII.1.1.90</t>
  </si>
  <si>
    <t>XII.1.1.91</t>
  </si>
  <si>
    <t>XII.1.1.92</t>
  </si>
  <si>
    <t>XII.1.1.93</t>
  </si>
  <si>
    <t>XII.1.1.94</t>
  </si>
  <si>
    <t>XII.1.1.95</t>
  </si>
  <si>
    <t>XII.1.1.96</t>
  </si>
  <si>
    <t>XII.1.1.97</t>
  </si>
  <si>
    <t>XII.1.1.98</t>
  </si>
  <si>
    <t>XII.1.1.99</t>
  </si>
  <si>
    <t>XII.1.1.100</t>
  </si>
  <si>
    <t>XII.1.1.101</t>
  </si>
  <si>
    <t>XII.1.1.102</t>
  </si>
  <si>
    <t>XII.1.1.103</t>
  </si>
  <si>
    <t>XII.1.1.104</t>
  </si>
  <si>
    <t>XII.1.1.105</t>
  </si>
  <si>
    <t>XII.1.1.106</t>
  </si>
  <si>
    <t>XII.1.1.107</t>
  </si>
  <si>
    <t>XII.1.1.108</t>
  </si>
  <si>
    <t>XII.1.1.109</t>
  </si>
  <si>
    <t>XII.1.1.110</t>
  </si>
  <si>
    <t>XII.1.1.111</t>
  </si>
  <si>
    <t>XII.1.1.112</t>
  </si>
  <si>
    <t>XII.1.1.113</t>
  </si>
  <si>
    <t>XII.1.1.114</t>
  </si>
  <si>
    <t>XII.1.1.115</t>
  </si>
  <si>
    <t>XII.1.1.116</t>
  </si>
  <si>
    <t>XII.1.1.117</t>
  </si>
  <si>
    <t>XII.1.1.118</t>
  </si>
  <si>
    <t>XII.1.1.119</t>
  </si>
  <si>
    <t>XII.1.1.120</t>
  </si>
  <si>
    <t>XII.1.1.121</t>
  </si>
  <si>
    <t>XII.1.1.122</t>
  </si>
  <si>
    <t>XII.1.1.123</t>
  </si>
  <si>
    <t>XII.1.1.124</t>
  </si>
  <si>
    <t>XII.1.1.125</t>
  </si>
  <si>
    <t>XII.1.1.126</t>
  </si>
  <si>
    <t>XII.1.1.127</t>
  </si>
  <si>
    <t>XII.1.1.128</t>
  </si>
  <si>
    <t>XII.1.1.129</t>
  </si>
  <si>
    <t>XII.1.1.130</t>
  </si>
  <si>
    <t>XII.1.1.131</t>
  </si>
  <si>
    <t>XII.1.1.132</t>
  </si>
  <si>
    <t>XII.1.1.133</t>
  </si>
  <si>
    <t>XII.1.1.134</t>
  </si>
  <si>
    <t>XII.1.1.135</t>
  </si>
  <si>
    <t>XII.1.1.136</t>
  </si>
  <si>
    <t>XII.1.1.137</t>
  </si>
  <si>
    <t>XII.1.1.138</t>
  </si>
  <si>
    <t>XII.1.1.139</t>
  </si>
  <si>
    <t>XII.1.1.140</t>
  </si>
  <si>
    <t>XII.1.1.141</t>
  </si>
  <si>
    <t>XII.1.1.142</t>
  </si>
  <si>
    <t>XII.1.1.143</t>
  </si>
  <si>
    <t>XII.1.1.144</t>
  </si>
  <si>
    <t>XII.1.1.145</t>
  </si>
  <si>
    <t>XII.1.1.146</t>
  </si>
  <si>
    <t>XII.1.1.147</t>
  </si>
  <si>
    <t>XII.1.1.148</t>
  </si>
  <si>
    <t>XII.1.1.149</t>
  </si>
  <si>
    <t>XII.1.1.150</t>
  </si>
  <si>
    <t>XII.1.1.151</t>
  </si>
  <si>
    <t>XII.1.1.152</t>
  </si>
  <si>
    <t>XII.1.1.153</t>
  </si>
  <si>
    <t>XII.1.1.154</t>
  </si>
  <si>
    <t>XII.1.1.155</t>
  </si>
  <si>
    <t>XII.1.1.156</t>
  </si>
  <si>
    <t>XII.1.1.157</t>
  </si>
  <si>
    <t>XII.1.1.158</t>
  </si>
  <si>
    <t>XII.1.1.159</t>
  </si>
  <si>
    <t>XII.1.1.160</t>
  </si>
  <si>
    <t>XII.1.1.161</t>
  </si>
  <si>
    <t>XII.1.1.162</t>
  </si>
  <si>
    <t>XII.1.1.163</t>
  </si>
  <si>
    <t>XII.1.1.164</t>
  </si>
  <si>
    <t>XII.1.1.165</t>
  </si>
  <si>
    <t>XII.1.1.166</t>
  </si>
  <si>
    <t>XII.1.1.167</t>
  </si>
  <si>
    <t>XII.1.1.168</t>
  </si>
  <si>
    <t>XII.1.1.169</t>
  </si>
  <si>
    <t>XII.1.1.170</t>
  </si>
  <si>
    <t>XII.1.1.171</t>
  </si>
  <si>
    <t>XII.1.1.172</t>
  </si>
  <si>
    <t>XII.1.1.173</t>
  </si>
  <si>
    <t>XII.1.3.2</t>
  </si>
  <si>
    <t>XII.1.3.3</t>
  </si>
  <si>
    <t>XII.1.3.4</t>
  </si>
  <si>
    <t>XII.1.3.5</t>
  </si>
  <si>
    <t>XII.1.4</t>
  </si>
  <si>
    <t>XII.1.4.1</t>
  </si>
  <si>
    <t>XII.2.1</t>
  </si>
  <si>
    <t>XII.2.1.1</t>
  </si>
  <si>
    <t>XII.2.1.2</t>
  </si>
  <si>
    <t>XII.2.1.3</t>
  </si>
  <si>
    <t>XII.2.1.4</t>
  </si>
  <si>
    <t>XIII.1.1.1</t>
  </si>
  <si>
    <t>XIII.2.1.1</t>
  </si>
  <si>
    <t>XIII.2.1.2</t>
  </si>
  <si>
    <t>XIII.2.1.3</t>
  </si>
  <si>
    <t>XIII.2.1.4</t>
  </si>
  <si>
    <t>XIII.2.1.5</t>
  </si>
  <si>
    <t>XIII.2.1.6</t>
  </si>
  <si>
    <t>XIII.2.1.7</t>
  </si>
  <si>
    <t>XIII.2.1.8</t>
  </si>
  <si>
    <t>XIII.2.1.9</t>
  </si>
  <si>
    <t>XIII.3.1.1</t>
  </si>
  <si>
    <t>XIII.3.1.2</t>
  </si>
  <si>
    <t>XIII.3.2</t>
  </si>
  <si>
    <t>XIII.3.2.1</t>
  </si>
  <si>
    <t>XIII.3.3</t>
  </si>
  <si>
    <t>XIII.3.3.1</t>
  </si>
  <si>
    <t>XIII.4.1.1</t>
  </si>
  <si>
    <t>XIII.4.1.2</t>
  </si>
  <si>
    <t>XIII.4.1.3</t>
  </si>
  <si>
    <t>XIII.4.1.4</t>
  </si>
  <si>
    <t>XIII.4.1.5</t>
  </si>
  <si>
    <t>XIII.4.1.6</t>
  </si>
  <si>
    <t>XIII.4.1.7</t>
  </si>
  <si>
    <t>XIII.4.1.8</t>
  </si>
  <si>
    <t>XIII.4.1.9</t>
  </si>
  <si>
    <t>XIII.5</t>
  </si>
  <si>
    <t>XIII.5.3</t>
  </si>
  <si>
    <t>XIII.5.3.1</t>
  </si>
  <si>
    <t>XIV.1.2.2</t>
  </si>
  <si>
    <t>XIV.2.1.5</t>
  </si>
  <si>
    <t>XIV.2.1.6</t>
  </si>
  <si>
    <t>XIV.3</t>
  </si>
  <si>
    <t>XIV.3.1</t>
  </si>
  <si>
    <t>XIV.3.1.1</t>
  </si>
  <si>
    <t>XV.1.1.2</t>
  </si>
  <si>
    <t>XV.1.1.3</t>
  </si>
  <si>
    <t>XV.1.1.4</t>
  </si>
  <si>
    <t>XV.1.1.5</t>
  </si>
  <si>
    <t>XV.1.1.6</t>
  </si>
  <si>
    <t>XV.1.1.7</t>
  </si>
  <si>
    <t>XV.1.1.8</t>
  </si>
  <si>
    <t>XV.1.1.9</t>
  </si>
  <si>
    <t>XV.1.1.10</t>
  </si>
  <si>
    <t>XV.1.1.11</t>
  </si>
  <si>
    <t>XV.1.1.12</t>
  </si>
  <si>
    <t>XV.1.1.13</t>
  </si>
  <si>
    <t>XV.1.1.14</t>
  </si>
  <si>
    <t>XV.1.1.15</t>
  </si>
  <si>
    <t>XV.1.1.16</t>
  </si>
  <si>
    <t>XV.1.1.17</t>
  </si>
  <si>
    <t>XV.1.1.18</t>
  </si>
  <si>
    <t>XV.1.1.19</t>
  </si>
  <si>
    <t>XV.1.1.20</t>
  </si>
  <si>
    <t>XV.1.1.21</t>
  </si>
  <si>
    <t>XV.1.1.22</t>
  </si>
  <si>
    <t>XV.1.1.23</t>
  </si>
  <si>
    <t>XV.1.1.24</t>
  </si>
  <si>
    <t>XV.1.1.25</t>
  </si>
  <si>
    <t>XV.1.1.26</t>
  </si>
  <si>
    <t>XV.1.1.27</t>
  </si>
  <si>
    <t>XV.1.1.28</t>
  </si>
  <si>
    <t>XV.1.1.29</t>
  </si>
  <si>
    <t>XV.1.1.30</t>
  </si>
  <si>
    <t>XV.1.1.31</t>
  </si>
  <si>
    <t>XV.1.3</t>
  </si>
  <si>
    <t>XV.1.3.1</t>
  </si>
  <si>
    <t>XV.1.3.2</t>
  </si>
  <si>
    <t>XV.2.1.10</t>
  </si>
  <si>
    <t>XV.2.1.11</t>
  </si>
  <si>
    <t>XV.2.1.12</t>
  </si>
  <si>
    <t>XV.2.1.13</t>
  </si>
  <si>
    <t>XV.2.1.14</t>
  </si>
  <si>
    <t>XVI.1.3</t>
  </si>
  <si>
    <t>XVI.1.4</t>
  </si>
  <si>
    <t>XVI.1.5</t>
  </si>
  <si>
    <t>XVI.1.6</t>
  </si>
  <si>
    <t>XVI.1.7</t>
  </si>
  <si>
    <t>XVI.1.8</t>
  </si>
  <si>
    <t>XVI.1.9</t>
  </si>
  <si>
    <t>XVI.1.10</t>
  </si>
  <si>
    <t>XVI.1.11</t>
  </si>
  <si>
    <t>XVI.1.12</t>
  </si>
  <si>
    <t>XVI.1.13</t>
  </si>
  <si>
    <t>XVI.1.14</t>
  </si>
  <si>
    <t>XVI.1.15</t>
  </si>
  <si>
    <t>XVI.1.16</t>
  </si>
  <si>
    <t>XVI.1.17</t>
  </si>
  <si>
    <t>XVI.1.18</t>
  </si>
  <si>
    <t>XVI.1.19</t>
  </si>
  <si>
    <t>XVI.1.20</t>
  </si>
  <si>
    <t>XVI.1.21</t>
  </si>
  <si>
    <t>XVI.1.22</t>
  </si>
  <si>
    <t>XVI.1.23</t>
  </si>
  <si>
    <t>XVI.1.24</t>
  </si>
  <si>
    <t>XVI.1.25</t>
  </si>
  <si>
    <t>XVI.1.26</t>
  </si>
  <si>
    <t>XVI.1.27</t>
  </si>
  <si>
    <t>XVI.1.28</t>
  </si>
  <si>
    <t>XVI.1.29</t>
  </si>
  <si>
    <t>XVI.1.30</t>
  </si>
  <si>
    <t>XVI.1.31</t>
  </si>
  <si>
    <t>XVI.1.32</t>
  </si>
  <si>
    <t>XVI.1.33</t>
  </si>
  <si>
    <t>XVI.1.34</t>
  </si>
  <si>
    <t>XVI.1.35</t>
  </si>
  <si>
    <t>XVI.1.36</t>
  </si>
  <si>
    <t>XVI.1.37</t>
  </si>
  <si>
    <t>XVI.1.38</t>
  </si>
  <si>
    <t>XVI.1.39</t>
  </si>
  <si>
    <t>XVI.1.40</t>
  </si>
  <si>
    <t>XVI.1.41</t>
  </si>
  <si>
    <t>XVI.1.42</t>
  </si>
  <si>
    <t>XVI.1.43</t>
  </si>
  <si>
    <t>XVI.1.44</t>
  </si>
  <si>
    <t>XVI.1.45</t>
  </si>
  <si>
    <t>XVI.1.46</t>
  </si>
  <si>
    <t>XVI.1.47</t>
  </si>
  <si>
    <t>XVI.1.48</t>
  </si>
  <si>
    <t>XVI.2.2</t>
  </si>
  <si>
    <t>XVI.3.2</t>
  </si>
  <si>
    <t>XVI.4</t>
  </si>
  <si>
    <t>XVI.4.1</t>
  </si>
  <si>
    <t>XVII.1.4</t>
  </si>
  <si>
    <t>XVII.1.5</t>
  </si>
  <si>
    <t>XVII.1.6</t>
  </si>
  <si>
    <t>XVII.1.7</t>
  </si>
  <si>
    <t>XVII.1.8</t>
  </si>
  <si>
    <t>XVII.1.9</t>
  </si>
  <si>
    <t>XVII.1.10</t>
  </si>
  <si>
    <t>XVII.1.11</t>
  </si>
  <si>
    <t>XVII.1.12</t>
  </si>
  <si>
    <t>XVII.1.13</t>
  </si>
  <si>
    <t>XVII.1.14</t>
  </si>
  <si>
    <t>XVII.3.2</t>
  </si>
  <si>
    <t>XIX.1.15</t>
  </si>
  <si>
    <t>XIX.1.16</t>
  </si>
  <si>
    <t>XIX.1.17</t>
  </si>
  <si>
    <t>XIX.1.18</t>
  </si>
  <si>
    <t>XIX.1.19</t>
  </si>
  <si>
    <t>XIX.1.20</t>
  </si>
  <si>
    <t>XIX.1.21</t>
  </si>
  <si>
    <t>XIX.1.22</t>
  </si>
  <si>
    <t>XIX.1.23</t>
  </si>
  <si>
    <t>XIX.1.24</t>
  </si>
  <si>
    <t>XIX.1.25</t>
  </si>
  <si>
    <t>XIX.1.26</t>
  </si>
  <si>
    <t>XIX.1.27</t>
  </si>
  <si>
    <t>XIX.1.28</t>
  </si>
  <si>
    <t>XIX.1.29</t>
  </si>
  <si>
    <t>XIX.1.30</t>
  </si>
  <si>
    <t>XIX.1.31</t>
  </si>
  <si>
    <t>XIX.1.32</t>
  </si>
  <si>
    <t>XIX.1.33</t>
  </si>
  <si>
    <t>XIX.1.34</t>
  </si>
  <si>
    <t>XIX.1.35</t>
  </si>
  <si>
    <t>XIX.1.36</t>
  </si>
  <si>
    <t>XIX.1.37</t>
  </si>
  <si>
    <t>XIX.1.38</t>
  </si>
  <si>
    <t>XX.1.5</t>
  </si>
  <si>
    <t>XX.1.6</t>
  </si>
  <si>
    <t>XX.1.7</t>
  </si>
  <si>
    <t>XX.1.8</t>
  </si>
  <si>
    <t>XX.1.9</t>
  </si>
  <si>
    <t>XX.1.10</t>
  </si>
  <si>
    <t>XX.1.11</t>
  </si>
  <si>
    <t>XX.1.12</t>
  </si>
  <si>
    <t>XX.1.13</t>
  </si>
  <si>
    <t>XX.1.14</t>
  </si>
  <si>
    <t>XX.1.15</t>
  </si>
  <si>
    <t>XX.1.16</t>
  </si>
  <si>
    <t>XX.1.17</t>
  </si>
  <si>
    <t>XX.1.18</t>
  </si>
  <si>
    <t>XX.1.19</t>
  </si>
  <si>
    <t>XX.1.20</t>
  </si>
  <si>
    <t>XX.1.21</t>
  </si>
  <si>
    <t>XX.1.22</t>
  </si>
  <si>
    <t>XX.1.23</t>
  </si>
  <si>
    <t>XX.1.24</t>
  </si>
  <si>
    <t>XX.1.25</t>
  </si>
  <si>
    <t>XX.1.26</t>
  </si>
  <si>
    <t>XX.1.27</t>
  </si>
  <si>
    <t>XX.1.28</t>
  </si>
  <si>
    <t>XX.1.29</t>
  </si>
  <si>
    <t>XX.2</t>
  </si>
  <si>
    <t>XX.2.1</t>
  </si>
  <si>
    <t>XX.2.2</t>
  </si>
  <si>
    <t>XX.2.3</t>
  </si>
  <si>
    <t>XX.2.4</t>
  </si>
  <si>
    <t>XX.3.4</t>
  </si>
  <si>
    <t>XXI.2</t>
  </si>
  <si>
    <t>XXI.2.1</t>
  </si>
  <si>
    <t>XXI.3</t>
  </si>
  <si>
    <t>XXI.3.1</t>
  </si>
  <si>
    <t>XXIII.1</t>
  </si>
  <si>
    <t>XXIII.1.1</t>
  </si>
  <si>
    <t>XXIII.1.2</t>
  </si>
  <si>
    <t>XXIII.1.3</t>
  </si>
  <si>
    <t>XXIII.1.4</t>
  </si>
  <si>
    <t>XXIII.1.5</t>
  </si>
  <si>
    <t>XXIII.1.6</t>
  </si>
  <si>
    <t>XXIV.1.2</t>
  </si>
  <si>
    <t>XXIV.1.3</t>
  </si>
  <si>
    <t>XXIV.1.4</t>
  </si>
  <si>
    <t>XXVIII.3</t>
  </si>
  <si>
    <t>XXVIII.3.1</t>
  </si>
  <si>
    <t>Аргалант-Баянцогт сум чиглэлийн хатуу хучилттай авто зам, 26.7 км, төмөрбетон гүүр, 36 у/м /Төвийн бүс/</t>
  </si>
  <si>
    <t xml:space="preserve">Аймгийн төвд баригдаж байгаа дулааны станцын 2 дугаар хэлхээ, дэд бүтэц /Төв/ </t>
  </si>
  <si>
    <t xml:space="preserve">Аймгийн төвд баригдаж байгаа дулааны станцын 2 дугаар хэлхээ, дэд бүтэц /Өвөрхангай/ </t>
  </si>
  <si>
    <t xml:space="preserve">Засгийн газрын Хэрэг эрхлэх газар, түүний харьяа байгууллагуудын их засвар /Улаанбаатар/ </t>
  </si>
  <si>
    <t xml:space="preserve">Засгийн газрын Хэрэг эрхлэх газар, түүний харьяа байгууллагуудын техник, тоног төхөөрөмж /Улаанбаатар/ </t>
  </si>
  <si>
    <t>Цагдаагийн ерөнхий газар, харьяа байгууллагуудын их засвар /Улсын хэмжээнд/</t>
  </si>
  <si>
    <t>"Шинэ Хархорум" хотын эхний ээлжийн барилгажилтын төсөл, инженерийн бэлтгэл арга хэмжээ, нэвтрэх хонгилын систем, хоёрдугаар ээлжийн инженерийн шугам сүлжээ болон авто замын ажлын зураг төсөл /Хангайн бүс/</t>
  </si>
  <si>
    <t xml:space="preserve">Аймгийн төвд баригдаж байгаа дулааны станцын 2 дугаар хэлхээ, дэд бүтэц /Завхан, Улиастай сум/ </t>
  </si>
  <si>
    <t xml:space="preserve">Аймгийн төвд баригдаж байгаа дулааны станцын 2 дугаар хэлхээ, дэд бүтэц /Сүхбаатар, Баруун-Урт сум/ </t>
  </si>
  <si>
    <t xml:space="preserve">Аймгийн төвд баригдаж байгаа дулааны станцын 2 дугаар хэлхээ, дэд бүтэц /Хэнтий, Хэрлэн сум/ </t>
  </si>
  <si>
    <t xml:space="preserve">Хавдар судлалын үндэсний төвийн барилгын их засвар /Улаанбаатар, Баянзүрх дүүрэг/ </t>
  </si>
  <si>
    <t>Зохицуулалттай этгээдийн эрсдэлийн үнэлгээний мэдээллийн нэгдсэн систем /Улаанбаатар, Чингэлтэй дүүрэг/</t>
  </si>
  <si>
    <t>XVI.1.49</t>
  </si>
  <si>
    <t>XVI.4.2</t>
  </si>
  <si>
    <t>XVI.4.3</t>
  </si>
  <si>
    <t>XIX.2</t>
  </si>
  <si>
    <t>XIX.2.1</t>
  </si>
  <si>
    <t>XIX.3</t>
  </si>
  <si>
    <t>Дулааны гуравдугаар цахилгаан станцын дулаанжуулалтын тоноглолын өргөтгөл, шинэчлэл /Улаанбаатар, Хан-Уул дүүрэг/</t>
  </si>
  <si>
    <t>Дулааны гуравдугаар цахилгаан станцын турбингенератор №7 шинээр суурилуулах /Улаанбаатар, Хан-Уул дүүрэг/</t>
  </si>
  <si>
    <t>Дулааны гуравдугаар цахилгаан станцын 50 МВт-ын турбингенератор №9 шинээр суурилуулах /Улаанбаатар, Хан-Уул дүүрэг/</t>
  </si>
  <si>
    <t>XIX.3.1</t>
  </si>
  <si>
    <t>XIX.3.2</t>
  </si>
  <si>
    <t>XIX.3.3</t>
  </si>
  <si>
    <t>УТ2503001175</t>
  </si>
  <si>
    <t>УТ2503001177</t>
  </si>
  <si>
    <t>УТ2503001178</t>
  </si>
  <si>
    <t>УТ2503001176</t>
  </si>
  <si>
    <t>Нэгдсэн Үндэстний Байгууллагын "Цөлжилттэй тэмцэх тухай" суурь конвенцын талуудын 17 дугаар бага хурлыг зохион байгуулахтай холбоотой хөрөнгө оруулалт /Улаанбаатар/</t>
  </si>
  <si>
    <t>УТ2501300845</t>
  </si>
  <si>
    <t>XI.1.10</t>
  </si>
  <si>
    <t>ko</t>
  </si>
  <si>
    <t>Их засвар /Улаанбаатар, Чингэлтэй дүүрэг/</t>
  </si>
  <si>
    <t>Дулааны гуравдугаар цахилгаан станцын өргөтгөл хэсгийн дээвэр болон байрны засвар /Улаанбаатар, Хан-Уул дүүрэг/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</si>
</sst>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Times"/>
      <family val="2"/>
    </font>
    <font>
      <sz val="10"/>
      <color rgb="FF000000"/>
      <name val="ArialTimes"/>
    </font>
    <font>
      <b/>
      <sz val="11"/>
      <color rgb="FF000000"/>
      <name val="ArialTimes"/>
      <family val="2"/>
    </font>
    <font>
      <b/>
      <sz val="11"/>
      <color rgb="FF000000"/>
      <name val="ArialTimes"/>
    </font>
    <font>
      <sz val="9"/>
      <color theme="1"/>
      <name val="ArialTimes"/>
    </font>
    <font>
      <b/>
      <sz val="11"/>
      <color rgb="FFFF0000"/>
      <name val="ArialTimes"/>
    </font>
    <font>
      <sz val="11"/>
      <color rgb="FF000000"/>
      <name val="ArialTimes"/>
    </font>
    <font>
      <b/>
      <sz val="11"/>
      <color rgb="FFFF00FF"/>
      <name val="ArialTimes"/>
    </font>
    <font>
      <b/>
      <sz val="11"/>
      <color rgb="FF0000FF"/>
      <name val="ArialTimes"/>
    </font>
    <font>
      <i/>
      <sz val="11"/>
      <color rgb="FF0202CE"/>
      <name val="ArialTimes"/>
    </font>
    <font>
      <b/>
      <sz val="11"/>
      <color rgb="FF0202CE"/>
      <name val="ArialTimes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rialTimes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 applyProtection="1">
      <alignment wrapText="1"/>
      <protection locked="0"/>
    </xf>
    <xf numFmtId="164" fontId="0" fillId="0" borderId="0" xfId="1" applyNumberFormat="1" applyFont="1" applyFill="1"/>
    <xf numFmtId="0" fontId="0" fillId="0" borderId="0" xfId="0" applyAlignment="1" applyProtection="1">
      <alignment horizontal="center" wrapText="1"/>
      <protection locked="0"/>
    </xf>
    <xf numFmtId="164" fontId="0" fillId="0" borderId="0" xfId="1" applyNumberFormat="1" applyFont="1" applyFill="1" applyAlignment="1" applyProtection="1">
      <alignment wrapText="1"/>
      <protection locked="0"/>
    </xf>
    <xf numFmtId="164" fontId="6" fillId="0" borderId="0" xfId="1" applyNumberFormat="1" applyFont="1" applyFill="1" applyAlignment="1" applyProtection="1">
      <alignment horizontal="right" vertical="center"/>
      <protection locked="0"/>
    </xf>
    <xf numFmtId="0" fontId="13" fillId="0" borderId="0" xfId="0" applyFont="1"/>
    <xf numFmtId="0" fontId="0" fillId="0" borderId="0" xfId="0" applyAlignment="1">
      <alignment horizont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1" applyNumberFormat="1" applyFont="1" applyAlignment="1">
      <alignment vertical="center"/>
    </xf>
    <xf numFmtId="16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NumberFormat="1" applyFont="1" applyFill="1" applyBorder="1" applyAlignment="1">
      <alignment horizontal="right" vertical="center" wrapText="1"/>
    </xf>
    <xf numFmtId="164" fontId="10" fillId="0" borderId="0" xfId="1" applyNumberFormat="1" applyFont="1" applyFill="1" applyBorder="1" applyAlignment="1">
      <alignment horizontal="right" vertical="center" wrapText="1"/>
    </xf>
    <xf numFmtId="164" fontId="11" fillId="0" borderId="0" xfId="1" applyNumberFormat="1" applyFont="1" applyFill="1" applyBorder="1" applyAlignment="1">
      <alignment horizontal="right" vertical="center" wrapText="1"/>
    </xf>
    <xf numFmtId="164" fontId="15" fillId="0" borderId="0" xfId="1" applyNumberFormat="1" applyFont="1" applyFill="1" applyBorder="1" applyAlignment="1">
      <alignment horizontal="right" vertical="center" wrapText="1"/>
    </xf>
    <xf numFmtId="164" fontId="15" fillId="0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top" wrapText="1"/>
    </xf>
    <xf numFmtId="164" fontId="13" fillId="0" borderId="0" xfId="1" applyNumberFormat="1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5 2" xfId="2" xr:uid="{E608B535-98EF-485B-90CF-09553A65C5EC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0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4CD8-EE1D-4239-9498-478D322B1C76}">
  <sheetPr codeName="Sheet2">
    <outlinePr summaryBelow="0"/>
    <pageSetUpPr fitToPage="1"/>
  </sheetPr>
  <dimension ref="A1:M5998"/>
  <sheetViews>
    <sheetView showGridLines="0" tabSelected="1" view="pageBreakPreview" zoomScaleNormal="100" zoomScaleSheetLayoutView="100" workbookViewId="0">
      <pane xSplit="2" ySplit="6" topLeftCell="E865" activePane="bottomRight" state="frozen"/>
      <selection pane="topRight" activeCell="C1" sqref="C1"/>
      <selection pane="bottomLeft" activeCell="A7" sqref="A7"/>
      <selection pane="bottomRight" activeCell="H870" sqref="H870"/>
    </sheetView>
  </sheetViews>
  <sheetFormatPr defaultRowHeight="15"/>
  <cols>
    <col min="1" max="1" width="11.42578125" customWidth="1"/>
    <col min="2" max="2" width="42.85546875" customWidth="1"/>
    <col min="3" max="3" width="15.28515625" style="7" customWidth="1"/>
    <col min="4" max="5" width="8.140625" customWidth="1"/>
    <col min="6" max="7" width="13.5703125" style="2" customWidth="1"/>
    <col min="8" max="9" width="13.85546875" style="2" customWidth="1"/>
    <col min="10" max="10" width="56" style="2" customWidth="1"/>
    <col min="11" max="12" width="11.28515625" style="29" bestFit="1" customWidth="1"/>
    <col min="13" max="13" width="15" customWidth="1"/>
  </cols>
  <sheetData>
    <row r="1" spans="1:13" ht="28.5" customHeight="1">
      <c r="A1" s="1"/>
      <c r="B1" s="1"/>
      <c r="C1" s="42" t="s">
        <v>1570</v>
      </c>
      <c r="D1" s="43"/>
      <c r="E1" s="43"/>
      <c r="F1" s="43"/>
      <c r="G1" s="43"/>
      <c r="H1" s="43"/>
      <c r="I1" s="44"/>
      <c r="J1" s="27"/>
    </row>
    <row r="2" spans="1:13">
      <c r="A2" s="1"/>
      <c r="B2" s="1"/>
      <c r="C2" s="3"/>
      <c r="D2" s="1"/>
      <c r="E2" s="1"/>
      <c r="F2" s="4"/>
      <c r="G2" s="4"/>
      <c r="H2" s="4"/>
      <c r="I2" s="4"/>
      <c r="J2" s="4"/>
    </row>
    <row r="3" spans="1:13" ht="30" customHeight="1">
      <c r="A3" s="45" t="s">
        <v>0</v>
      </c>
      <c r="B3" s="45"/>
      <c r="C3" s="45"/>
      <c r="D3" s="45"/>
      <c r="E3" s="45"/>
      <c r="F3" s="45"/>
      <c r="G3" s="45"/>
      <c r="H3" s="45"/>
      <c r="I3" s="46"/>
      <c r="J3" s="28"/>
    </row>
    <row r="4" spans="1:13">
      <c r="A4" s="1"/>
      <c r="B4" s="1"/>
      <c r="C4" s="3"/>
      <c r="D4" s="1"/>
      <c r="E4" s="1"/>
      <c r="F4" s="4"/>
      <c r="G4" s="4"/>
      <c r="H4" s="4"/>
      <c r="I4" s="5" t="s">
        <v>1</v>
      </c>
      <c r="J4" s="5"/>
    </row>
    <row r="5" spans="1:13" ht="23.25" customHeight="1">
      <c r="A5" s="47" t="s">
        <v>2</v>
      </c>
      <c r="B5" s="47" t="s">
        <v>3</v>
      </c>
      <c r="C5" s="47" t="s">
        <v>4</v>
      </c>
      <c r="D5" s="47" t="s">
        <v>5</v>
      </c>
      <c r="E5" s="47" t="s">
        <v>6</v>
      </c>
      <c r="F5" s="48" t="s">
        <v>7</v>
      </c>
      <c r="G5" s="48"/>
      <c r="H5" s="48"/>
      <c r="I5" s="48" t="s">
        <v>8</v>
      </c>
      <c r="J5" s="38"/>
      <c r="K5" s="39"/>
      <c r="L5" s="39"/>
      <c r="M5" s="40"/>
    </row>
    <row r="6" spans="1:13" ht="23.25" customHeight="1">
      <c r="A6" s="47"/>
      <c r="B6" s="47"/>
      <c r="C6" s="47"/>
      <c r="D6" s="47"/>
      <c r="E6" s="47"/>
      <c r="F6" s="8" t="s">
        <v>9</v>
      </c>
      <c r="G6" s="8" t="s">
        <v>10</v>
      </c>
      <c r="H6" s="8" t="s">
        <v>11</v>
      </c>
      <c r="I6" s="48"/>
      <c r="J6" s="38"/>
      <c r="K6" s="39"/>
      <c r="L6" s="39"/>
      <c r="M6" s="40"/>
    </row>
    <row r="7" spans="1:13">
      <c r="A7" s="9" t="s">
        <v>12</v>
      </c>
      <c r="B7" s="10" t="s">
        <v>13</v>
      </c>
      <c r="C7" s="11"/>
      <c r="D7" s="12" t="s">
        <v>14</v>
      </c>
      <c r="E7" s="12" t="s">
        <v>14</v>
      </c>
      <c r="F7" s="13"/>
      <c r="G7" s="13"/>
      <c r="H7" s="13">
        <f t="shared" ref="H7" si="0">H8+H12</f>
        <v>694.10000000000014</v>
      </c>
      <c r="I7" s="13">
        <f t="shared" ref="I7" si="1">I8+I12</f>
        <v>694.10000000000014</v>
      </c>
      <c r="J7" s="31"/>
      <c r="K7"/>
      <c r="L7"/>
    </row>
    <row r="8" spans="1:13" ht="30">
      <c r="A8" s="14" t="s">
        <v>15</v>
      </c>
      <c r="B8" s="15" t="s">
        <v>16</v>
      </c>
      <c r="C8" s="11"/>
      <c r="D8" s="12" t="s">
        <v>14</v>
      </c>
      <c r="E8" s="12" t="s">
        <v>14</v>
      </c>
      <c r="F8" s="16"/>
      <c r="G8" s="16"/>
      <c r="H8" s="16">
        <f t="shared" ref="H8:I9" si="2">H9</f>
        <v>358.90000000000003</v>
      </c>
      <c r="I8" s="16">
        <f t="shared" si="2"/>
        <v>358.90000000000003</v>
      </c>
      <c r="J8" s="32"/>
      <c r="K8"/>
      <c r="L8"/>
    </row>
    <row r="9" spans="1:13">
      <c r="A9" s="17" t="s">
        <v>17</v>
      </c>
      <c r="B9" s="18" t="s">
        <v>18</v>
      </c>
      <c r="C9" s="11"/>
      <c r="D9" s="12" t="s">
        <v>14</v>
      </c>
      <c r="E9" s="12" t="s">
        <v>14</v>
      </c>
      <c r="F9" s="19"/>
      <c r="G9" s="19"/>
      <c r="H9" s="19">
        <f t="shared" si="2"/>
        <v>358.90000000000003</v>
      </c>
      <c r="I9" s="19">
        <f t="shared" si="2"/>
        <v>358.90000000000003</v>
      </c>
      <c r="J9" s="33"/>
      <c r="K9"/>
      <c r="L9"/>
    </row>
    <row r="10" spans="1:13">
      <c r="A10" s="20" t="s">
        <v>1572</v>
      </c>
      <c r="B10" s="21" t="s">
        <v>19</v>
      </c>
      <c r="C10" s="11"/>
      <c r="D10" s="12" t="s">
        <v>14</v>
      </c>
      <c r="E10" s="12" t="s">
        <v>14</v>
      </c>
      <c r="F10" s="22"/>
      <c r="G10" s="22"/>
      <c r="H10" s="23">
        <f t="shared" ref="H10:I10" si="3">SUM(H11:H11)</f>
        <v>358.90000000000003</v>
      </c>
      <c r="I10" s="23">
        <f t="shared" si="3"/>
        <v>358.90000000000003</v>
      </c>
      <c r="J10" s="34"/>
      <c r="K10"/>
      <c r="L10"/>
    </row>
    <row r="11" spans="1:13" ht="28.5">
      <c r="A11" s="24" t="s">
        <v>20</v>
      </c>
      <c r="B11" s="25" t="s">
        <v>21</v>
      </c>
      <c r="C11" s="24" t="s">
        <v>22</v>
      </c>
      <c r="D11" s="24">
        <v>2025</v>
      </c>
      <c r="E11" s="24">
        <v>2025</v>
      </c>
      <c r="F11" s="26"/>
      <c r="G11" s="26">
        <v>500</v>
      </c>
      <c r="H11" s="26">
        <v>358.90000000000003</v>
      </c>
      <c r="I11" s="26">
        <v>358.90000000000003</v>
      </c>
      <c r="J11" s="35"/>
      <c r="K11" s="30"/>
      <c r="L11" s="30"/>
    </row>
    <row r="12" spans="1:13">
      <c r="A12" s="14" t="s">
        <v>23</v>
      </c>
      <c r="B12" s="15" t="s">
        <v>24</v>
      </c>
      <c r="C12" s="11"/>
      <c r="D12" s="12"/>
      <c r="E12" s="12"/>
      <c r="F12" s="16"/>
      <c r="G12" s="16"/>
      <c r="H12" s="16">
        <f t="shared" ref="H12:I13" si="4">H13</f>
        <v>335.20000000000005</v>
      </c>
      <c r="I12" s="16">
        <f t="shared" si="4"/>
        <v>335.20000000000005</v>
      </c>
      <c r="J12" s="32"/>
      <c r="K12"/>
      <c r="L12"/>
    </row>
    <row r="13" spans="1:13">
      <c r="A13" s="17" t="s">
        <v>25</v>
      </c>
      <c r="B13" s="18" t="s">
        <v>18</v>
      </c>
      <c r="C13" s="11"/>
      <c r="D13" s="12"/>
      <c r="E13" s="12"/>
      <c r="F13" s="19"/>
      <c r="G13" s="19"/>
      <c r="H13" s="19">
        <f t="shared" si="4"/>
        <v>335.20000000000005</v>
      </c>
      <c r="I13" s="19">
        <f t="shared" si="4"/>
        <v>335.20000000000005</v>
      </c>
      <c r="J13" s="33"/>
      <c r="K13"/>
      <c r="L13"/>
    </row>
    <row r="14" spans="1:13">
      <c r="A14" s="20" t="s">
        <v>1572</v>
      </c>
      <c r="B14" s="21" t="s">
        <v>19</v>
      </c>
      <c r="C14" s="11"/>
      <c r="D14" s="12"/>
      <c r="E14" s="12"/>
      <c r="F14" s="22"/>
      <c r="G14" s="22"/>
      <c r="H14" s="23">
        <f t="shared" ref="H14:I14" si="5">SUM(H15:H15)</f>
        <v>335.20000000000005</v>
      </c>
      <c r="I14" s="23">
        <f t="shared" si="5"/>
        <v>335.20000000000005</v>
      </c>
      <c r="J14" s="34"/>
      <c r="K14"/>
      <c r="L14"/>
    </row>
    <row r="15" spans="1:13" ht="28.5">
      <c r="A15" s="24" t="s">
        <v>26</v>
      </c>
      <c r="B15" s="25" t="s">
        <v>27</v>
      </c>
      <c r="C15" s="24" t="s">
        <v>28</v>
      </c>
      <c r="D15" s="24">
        <v>2025</v>
      </c>
      <c r="E15" s="24">
        <v>2025</v>
      </c>
      <c r="F15" s="26"/>
      <c r="G15" s="26">
        <v>500</v>
      </c>
      <c r="H15" s="26">
        <v>335.20000000000005</v>
      </c>
      <c r="I15" s="26">
        <v>335.20000000000005</v>
      </c>
      <c r="J15" s="35"/>
      <c r="K15" s="30"/>
      <c r="L15" s="30"/>
    </row>
    <row r="16" spans="1:13">
      <c r="A16" s="9" t="s">
        <v>29</v>
      </c>
      <c r="B16" s="10" t="s">
        <v>30</v>
      </c>
      <c r="C16" s="11"/>
      <c r="D16" s="12"/>
      <c r="E16" s="12"/>
      <c r="F16" s="13"/>
      <c r="G16" s="13"/>
      <c r="H16" s="13">
        <f t="shared" ref="H16:I17" si="6">H17</f>
        <v>8560</v>
      </c>
      <c r="I16" s="13">
        <f t="shared" si="6"/>
        <v>8560</v>
      </c>
      <c r="J16" s="31"/>
      <c r="K16"/>
      <c r="L16"/>
    </row>
    <row r="17" spans="1:13">
      <c r="A17" s="17" t="s">
        <v>32</v>
      </c>
      <c r="B17" s="18" t="s">
        <v>18</v>
      </c>
      <c r="C17" s="11"/>
      <c r="D17" s="12"/>
      <c r="E17" s="12"/>
      <c r="F17" s="19"/>
      <c r="G17" s="19"/>
      <c r="H17" s="19">
        <f t="shared" si="6"/>
        <v>8560</v>
      </c>
      <c r="I17" s="19">
        <f t="shared" si="6"/>
        <v>8560</v>
      </c>
      <c r="J17" s="33"/>
      <c r="K17"/>
      <c r="L17"/>
    </row>
    <row r="18" spans="1:13">
      <c r="A18" s="20" t="s">
        <v>1572</v>
      </c>
      <c r="B18" s="21" t="s">
        <v>19</v>
      </c>
      <c r="C18" s="11"/>
      <c r="D18" s="12"/>
      <c r="E18" s="12"/>
      <c r="F18" s="22"/>
      <c r="G18" s="22"/>
      <c r="H18" s="23">
        <f t="shared" ref="H18:I18" si="7">SUM(H19:H19)</f>
        <v>8560</v>
      </c>
      <c r="I18" s="23">
        <f t="shared" si="7"/>
        <v>8560</v>
      </c>
      <c r="J18" s="34"/>
      <c r="K18"/>
      <c r="L18"/>
    </row>
    <row r="19" spans="1:13" ht="42.75">
      <c r="A19" s="24" t="s">
        <v>33</v>
      </c>
      <c r="B19" s="25" t="s">
        <v>34</v>
      </c>
      <c r="C19" s="24" t="s">
        <v>35</v>
      </c>
      <c r="D19" s="24">
        <v>2025</v>
      </c>
      <c r="E19" s="24">
        <v>2025</v>
      </c>
      <c r="F19" s="26"/>
      <c r="G19" s="26">
        <v>8560</v>
      </c>
      <c r="H19" s="26">
        <v>8560</v>
      </c>
      <c r="I19" s="26">
        <v>8560</v>
      </c>
      <c r="J19" s="35"/>
      <c r="K19" s="30"/>
      <c r="L19" s="30"/>
    </row>
    <row r="20" spans="1:13">
      <c r="A20" s="9" t="s">
        <v>36</v>
      </c>
      <c r="B20" s="10" t="s">
        <v>37</v>
      </c>
      <c r="C20" s="11"/>
      <c r="D20" s="12"/>
      <c r="E20" s="12"/>
      <c r="F20" s="13"/>
      <c r="G20" s="13"/>
      <c r="H20" s="13">
        <f t="shared" ref="H20:I21" si="8">H21</f>
        <v>1433.5</v>
      </c>
      <c r="I20" s="13">
        <f t="shared" si="8"/>
        <v>1433.5</v>
      </c>
      <c r="J20" s="31"/>
      <c r="K20"/>
      <c r="L20"/>
    </row>
    <row r="21" spans="1:13">
      <c r="A21" s="17" t="s">
        <v>38</v>
      </c>
      <c r="B21" s="18" t="s">
        <v>18</v>
      </c>
      <c r="C21" s="11"/>
      <c r="D21" s="12"/>
      <c r="E21" s="12"/>
      <c r="F21" s="19"/>
      <c r="G21" s="19"/>
      <c r="H21" s="19">
        <f t="shared" si="8"/>
        <v>1433.5</v>
      </c>
      <c r="I21" s="19">
        <f t="shared" si="8"/>
        <v>1433.5</v>
      </c>
      <c r="J21" s="33"/>
      <c r="K21"/>
      <c r="L21"/>
    </row>
    <row r="22" spans="1:13">
      <c r="A22" s="20" t="s">
        <v>1572</v>
      </c>
      <c r="B22" s="21" t="s">
        <v>19</v>
      </c>
      <c r="C22" s="11"/>
      <c r="D22" s="12"/>
      <c r="E22" s="12"/>
      <c r="F22" s="22"/>
      <c r="G22" s="22"/>
      <c r="H22" s="23">
        <f t="shared" ref="H22:I22" si="9">SUM(H23:H23)</f>
        <v>1433.5</v>
      </c>
      <c r="I22" s="23">
        <f t="shared" si="9"/>
        <v>1433.5</v>
      </c>
      <c r="J22" s="34"/>
      <c r="K22"/>
      <c r="L22"/>
    </row>
    <row r="23" spans="1:13" ht="42.75">
      <c r="A23" s="24" t="s">
        <v>39</v>
      </c>
      <c r="B23" s="25" t="s">
        <v>40</v>
      </c>
      <c r="C23" s="24" t="s">
        <v>41</v>
      </c>
      <c r="D23" s="24">
        <v>2025</v>
      </c>
      <c r="E23" s="24">
        <v>2025</v>
      </c>
      <c r="F23" s="26"/>
      <c r="G23" s="26">
        <v>1545.5</v>
      </c>
      <c r="H23" s="26">
        <v>1433.5</v>
      </c>
      <c r="I23" s="26">
        <v>1433.5</v>
      </c>
      <c r="J23" s="35"/>
      <c r="K23" s="30"/>
      <c r="L23" s="30"/>
    </row>
    <row r="24" spans="1:13" ht="45">
      <c r="A24" s="9" t="s">
        <v>42</v>
      </c>
      <c r="B24" s="10" t="s">
        <v>43</v>
      </c>
      <c r="C24" s="11"/>
      <c r="D24" s="12"/>
      <c r="E24" s="12"/>
      <c r="F24" s="13"/>
      <c r="G24" s="13"/>
      <c r="H24" s="13">
        <f t="shared" ref="H24" si="10">H25+H32</f>
        <v>174732.6</v>
      </c>
      <c r="I24" s="13">
        <f t="shared" ref="I24" si="11">I25+I32</f>
        <v>36407</v>
      </c>
      <c r="J24" s="31"/>
      <c r="K24"/>
      <c r="L24"/>
    </row>
    <row r="25" spans="1:13">
      <c r="A25" s="14" t="s">
        <v>44</v>
      </c>
      <c r="B25" s="15" t="s">
        <v>45</v>
      </c>
      <c r="C25" s="11"/>
      <c r="D25" s="12"/>
      <c r="E25" s="12"/>
      <c r="F25" s="16"/>
      <c r="G25" s="16"/>
      <c r="H25" s="16">
        <f>H29+H26</f>
        <v>10011.1</v>
      </c>
      <c r="I25" s="16">
        <f>I29+I26</f>
        <v>10011.1</v>
      </c>
      <c r="J25" s="32"/>
      <c r="K25"/>
      <c r="L25"/>
    </row>
    <row r="26" spans="1:13">
      <c r="A26" s="17" t="s">
        <v>1573</v>
      </c>
      <c r="B26" s="18" t="s">
        <v>31</v>
      </c>
      <c r="C26" s="11"/>
      <c r="D26" s="12"/>
      <c r="E26" s="12"/>
      <c r="F26" s="19"/>
      <c r="G26" s="19"/>
      <c r="H26" s="19">
        <f>H27</f>
        <v>2335.2999999999997</v>
      </c>
      <c r="I26" s="19">
        <f>I27</f>
        <v>2335.2999999999997</v>
      </c>
      <c r="J26" s="33"/>
      <c r="K26"/>
      <c r="L26"/>
    </row>
    <row r="27" spans="1:13">
      <c r="A27" s="20" t="s">
        <v>1572</v>
      </c>
      <c r="B27" s="21" t="s">
        <v>19</v>
      </c>
      <c r="C27" s="11"/>
      <c r="D27" s="12"/>
      <c r="E27" s="12"/>
      <c r="F27" s="22"/>
      <c r="G27" s="22"/>
      <c r="H27" s="23">
        <f t="shared" ref="H27:I27" si="12">SUM(H28:H28)</f>
        <v>2335.2999999999997</v>
      </c>
      <c r="I27" s="23">
        <f t="shared" si="12"/>
        <v>2335.2999999999997</v>
      </c>
      <c r="J27" s="34"/>
      <c r="K27"/>
      <c r="L27"/>
    </row>
    <row r="28" spans="1:13" ht="28.5">
      <c r="A28" s="24" t="s">
        <v>1574</v>
      </c>
      <c r="B28" s="25" t="s">
        <v>2062</v>
      </c>
      <c r="C28" s="24" t="s">
        <v>1505</v>
      </c>
      <c r="D28" s="24">
        <v>2025</v>
      </c>
      <c r="E28" s="24">
        <v>2025</v>
      </c>
      <c r="F28" s="26"/>
      <c r="G28" s="26">
        <v>2408.1000000000004</v>
      </c>
      <c r="H28" s="26">
        <v>2335.2999999999997</v>
      </c>
      <c r="I28" s="26">
        <v>2335.2999999999997</v>
      </c>
      <c r="J28" s="36"/>
      <c r="K28" s="30"/>
      <c r="L28" s="30"/>
      <c r="M28" s="37"/>
    </row>
    <row r="29" spans="1:13">
      <c r="A29" s="17" t="s">
        <v>46</v>
      </c>
      <c r="B29" s="18" t="s">
        <v>47</v>
      </c>
      <c r="C29" s="11"/>
      <c r="D29" s="12"/>
      <c r="E29" s="12"/>
      <c r="F29" s="19"/>
      <c r="G29" s="19"/>
      <c r="H29" s="19">
        <f t="shared" ref="H29:I29" si="13">H30</f>
        <v>7675.8</v>
      </c>
      <c r="I29" s="19">
        <f t="shared" si="13"/>
        <v>7675.8</v>
      </c>
      <c r="J29" s="33"/>
      <c r="K29"/>
      <c r="L29"/>
    </row>
    <row r="30" spans="1:13">
      <c r="A30" s="20" t="s">
        <v>1572</v>
      </c>
      <c r="B30" s="21" t="s">
        <v>19</v>
      </c>
      <c r="C30" s="11"/>
      <c r="D30" s="12"/>
      <c r="E30" s="12"/>
      <c r="F30" s="22"/>
      <c r="G30" s="22"/>
      <c r="H30" s="23">
        <f t="shared" ref="H30:I30" si="14">SUM(H31:H31)</f>
        <v>7675.8</v>
      </c>
      <c r="I30" s="23">
        <f t="shared" si="14"/>
        <v>7675.8</v>
      </c>
      <c r="J30" s="34"/>
      <c r="K30"/>
      <c r="L30"/>
    </row>
    <row r="31" spans="1:13" ht="57">
      <c r="A31" s="24" t="s">
        <v>48</v>
      </c>
      <c r="B31" s="25" t="s">
        <v>1556</v>
      </c>
      <c r="C31" s="24" t="s">
        <v>49</v>
      </c>
      <c r="D31" s="24">
        <v>2025</v>
      </c>
      <c r="E31" s="24">
        <v>2025</v>
      </c>
      <c r="F31" s="26"/>
      <c r="G31" s="26">
        <v>20000</v>
      </c>
      <c r="H31" s="26">
        <v>7675.8</v>
      </c>
      <c r="I31" s="26">
        <v>7675.8</v>
      </c>
      <c r="J31" s="35"/>
      <c r="K31" s="30"/>
      <c r="L31" s="30"/>
    </row>
    <row r="32" spans="1:13">
      <c r="A32" s="14" t="s">
        <v>50</v>
      </c>
      <c r="B32" s="15" t="s">
        <v>51</v>
      </c>
      <c r="C32" s="11"/>
      <c r="D32" s="12"/>
      <c r="E32" s="12"/>
      <c r="F32" s="16"/>
      <c r="G32" s="16"/>
      <c r="H32" s="16">
        <f t="shared" ref="H32" si="15">H33+H37</f>
        <v>164721.5</v>
      </c>
      <c r="I32" s="16">
        <f t="shared" ref="I32" si="16">I33+I37</f>
        <v>26395.9</v>
      </c>
      <c r="J32" s="32"/>
      <c r="K32"/>
      <c r="L32"/>
    </row>
    <row r="33" spans="1:12">
      <c r="A33" s="17" t="s">
        <v>52</v>
      </c>
      <c r="B33" s="18" t="s">
        <v>53</v>
      </c>
      <c r="C33" s="11"/>
      <c r="D33" s="12"/>
      <c r="E33" s="12"/>
      <c r="F33" s="19"/>
      <c r="G33" s="19"/>
      <c r="H33" s="19">
        <f t="shared" ref="H33:I33" si="17">H34</f>
        <v>159770.5</v>
      </c>
      <c r="I33" s="19">
        <f t="shared" si="17"/>
        <v>21444.9</v>
      </c>
      <c r="J33" s="33"/>
      <c r="K33"/>
      <c r="L33"/>
    </row>
    <row r="34" spans="1:12">
      <c r="A34" s="20" t="s">
        <v>1572</v>
      </c>
      <c r="B34" s="21" t="s">
        <v>54</v>
      </c>
      <c r="C34" s="11"/>
      <c r="D34" s="12"/>
      <c r="E34" s="12"/>
      <c r="F34" s="22"/>
      <c r="G34" s="22"/>
      <c r="H34" s="23">
        <f t="shared" ref="H34" si="18">SUM(H35:H36)</f>
        <v>159770.5</v>
      </c>
      <c r="I34" s="23">
        <f t="shared" ref="I34" si="19">SUM(I35:I36)</f>
        <v>21444.9</v>
      </c>
      <c r="J34" s="34"/>
      <c r="K34"/>
      <c r="L34"/>
    </row>
    <row r="35" spans="1:12" ht="28.5">
      <c r="A35" s="24" t="s">
        <v>55</v>
      </c>
      <c r="B35" s="25" t="s">
        <v>56</v>
      </c>
      <c r="C35" s="24" t="s">
        <v>57</v>
      </c>
      <c r="D35" s="24">
        <v>2020</v>
      </c>
      <c r="E35" s="24">
        <v>2026</v>
      </c>
      <c r="F35" s="26">
        <v>94000</v>
      </c>
      <c r="G35" s="26">
        <v>154491.70000000001</v>
      </c>
      <c r="H35" s="26">
        <v>154491.70000000001</v>
      </c>
      <c r="I35" s="26">
        <v>20444.7</v>
      </c>
      <c r="J35" s="35"/>
      <c r="K35" s="30"/>
      <c r="L35" s="30"/>
    </row>
    <row r="36" spans="1:12" ht="57">
      <c r="A36" s="24" t="s">
        <v>58</v>
      </c>
      <c r="B36" s="25" t="s">
        <v>59</v>
      </c>
      <c r="C36" s="24" t="s">
        <v>60</v>
      </c>
      <c r="D36" s="24">
        <v>2012</v>
      </c>
      <c r="E36" s="24">
        <v>2025</v>
      </c>
      <c r="F36" s="26">
        <v>4000</v>
      </c>
      <c r="G36" s="26">
        <v>5278.8</v>
      </c>
      <c r="H36" s="26">
        <v>5278.8</v>
      </c>
      <c r="I36" s="26">
        <v>1000.2</v>
      </c>
      <c r="J36" s="35"/>
      <c r="K36" s="30"/>
      <c r="L36" s="30"/>
    </row>
    <row r="37" spans="1:12">
      <c r="A37" s="17" t="s">
        <v>61</v>
      </c>
      <c r="B37" s="18" t="s">
        <v>18</v>
      </c>
      <c r="C37" s="11"/>
      <c r="D37" s="12"/>
      <c r="E37" s="12"/>
      <c r="F37" s="19"/>
      <c r="G37" s="19"/>
      <c r="H37" s="19">
        <f t="shared" ref="H37:I37" si="20">H38</f>
        <v>4951</v>
      </c>
      <c r="I37" s="19">
        <f t="shared" si="20"/>
        <v>4951</v>
      </c>
      <c r="J37" s="33"/>
      <c r="K37"/>
      <c r="L37"/>
    </row>
    <row r="38" spans="1:12">
      <c r="A38" s="20" t="s">
        <v>1572</v>
      </c>
      <c r="B38" s="21" t="s">
        <v>19</v>
      </c>
      <c r="C38" s="11"/>
      <c r="D38" s="12"/>
      <c r="E38" s="12"/>
      <c r="F38" s="22"/>
      <c r="G38" s="22"/>
      <c r="H38" s="23">
        <f t="shared" ref="H38:I38" si="21">SUM(H39:H39)</f>
        <v>4951</v>
      </c>
      <c r="I38" s="23">
        <f t="shared" si="21"/>
        <v>4951</v>
      </c>
      <c r="J38" s="34"/>
      <c r="K38"/>
      <c r="L38"/>
    </row>
    <row r="39" spans="1:12" ht="71.25">
      <c r="A39" s="24" t="s">
        <v>62</v>
      </c>
      <c r="B39" s="25" t="s">
        <v>1511</v>
      </c>
      <c r="C39" s="24" t="s">
        <v>63</v>
      </c>
      <c r="D39" s="24">
        <v>2025</v>
      </c>
      <c r="E39" s="24">
        <v>2025</v>
      </c>
      <c r="F39" s="26"/>
      <c r="G39" s="26">
        <v>10000</v>
      </c>
      <c r="H39" s="26">
        <v>4951</v>
      </c>
      <c r="I39" s="26">
        <v>4951</v>
      </c>
      <c r="J39" s="35"/>
      <c r="K39" s="30"/>
      <c r="L39" s="30"/>
    </row>
    <row r="40" spans="1:12">
      <c r="A40" s="9" t="s">
        <v>64</v>
      </c>
      <c r="B40" s="10" t="s">
        <v>65</v>
      </c>
      <c r="C40" s="11"/>
      <c r="D40" s="12"/>
      <c r="E40" s="12"/>
      <c r="F40" s="13"/>
      <c r="G40" s="13"/>
      <c r="H40" s="13">
        <f t="shared" ref="H40" si="22">H41+H49+H53</f>
        <v>56308.100000000006</v>
      </c>
      <c r="I40" s="13">
        <f t="shared" ref="I40" si="23">I41+I49+I53</f>
        <v>41553.100000000006</v>
      </c>
      <c r="J40" s="31"/>
      <c r="K40"/>
      <c r="L40"/>
    </row>
    <row r="41" spans="1:12">
      <c r="A41" s="14" t="s">
        <v>66</v>
      </c>
      <c r="B41" s="15" t="s">
        <v>67</v>
      </c>
      <c r="C41" s="11"/>
      <c r="D41" s="12"/>
      <c r="E41" s="12"/>
      <c r="F41" s="16"/>
      <c r="G41" s="16"/>
      <c r="H41" s="16">
        <f t="shared" ref="H41" si="24">H42+H46</f>
        <v>30528.2</v>
      </c>
      <c r="I41" s="16">
        <f t="shared" ref="I41" si="25">I42+I46</f>
        <v>23167</v>
      </c>
      <c r="J41" s="32"/>
      <c r="K41"/>
      <c r="L41"/>
    </row>
    <row r="42" spans="1:12">
      <c r="A42" s="17" t="s">
        <v>68</v>
      </c>
      <c r="B42" s="18" t="s">
        <v>53</v>
      </c>
      <c r="C42" s="11"/>
      <c r="D42" s="12"/>
      <c r="E42" s="12"/>
      <c r="F42" s="19"/>
      <c r="G42" s="19"/>
      <c r="H42" s="19">
        <f t="shared" ref="H42:I42" si="26">H43</f>
        <v>14249.5</v>
      </c>
      <c r="I42" s="19">
        <f t="shared" si="26"/>
        <v>6888.3</v>
      </c>
      <c r="J42" s="33"/>
      <c r="K42"/>
      <c r="L42"/>
    </row>
    <row r="43" spans="1:12">
      <c r="A43" s="20" t="s">
        <v>1572</v>
      </c>
      <c r="B43" s="21" t="s">
        <v>54</v>
      </c>
      <c r="C43" s="11"/>
      <c r="D43" s="12"/>
      <c r="E43" s="12"/>
      <c r="F43" s="22"/>
      <c r="G43" s="22"/>
      <c r="H43" s="23">
        <f t="shared" ref="H43" si="27">SUM(H44:H45)</f>
        <v>14249.5</v>
      </c>
      <c r="I43" s="23">
        <f t="shared" ref="I43" si="28">SUM(I44:I45)</f>
        <v>6888.3</v>
      </c>
      <c r="J43" s="34"/>
      <c r="K43"/>
      <c r="L43"/>
    </row>
    <row r="44" spans="1:12" ht="28.5">
      <c r="A44" s="24" t="s">
        <v>69</v>
      </c>
      <c r="B44" s="25" t="s">
        <v>70</v>
      </c>
      <c r="C44" s="24" t="s">
        <v>71</v>
      </c>
      <c r="D44" s="24">
        <v>2024</v>
      </c>
      <c r="E44" s="24">
        <v>2025</v>
      </c>
      <c r="F44" s="26">
        <v>1800</v>
      </c>
      <c r="G44" s="26">
        <v>1791</v>
      </c>
      <c r="H44" s="26">
        <v>1791</v>
      </c>
      <c r="I44" s="26">
        <v>891</v>
      </c>
      <c r="J44" s="35"/>
      <c r="K44" s="30"/>
      <c r="L44" s="30"/>
    </row>
    <row r="45" spans="1:12" ht="42.75">
      <c r="A45" s="24" t="s">
        <v>72</v>
      </c>
      <c r="B45" s="25" t="s">
        <v>73</v>
      </c>
      <c r="C45" s="24" t="s">
        <v>74</v>
      </c>
      <c r="D45" s="24">
        <v>2022</v>
      </c>
      <c r="E45" s="24">
        <v>2025</v>
      </c>
      <c r="F45" s="26">
        <v>4400</v>
      </c>
      <c r="G45" s="26">
        <v>12458.5</v>
      </c>
      <c r="H45" s="26">
        <v>12458.5</v>
      </c>
      <c r="I45" s="26">
        <v>5997.3</v>
      </c>
      <c r="J45" s="35"/>
      <c r="K45" s="30"/>
      <c r="L45" s="30"/>
    </row>
    <row r="46" spans="1:12">
      <c r="A46" s="17" t="s">
        <v>75</v>
      </c>
      <c r="B46" s="18" t="s">
        <v>18</v>
      </c>
      <c r="C46" s="11"/>
      <c r="D46" s="12"/>
      <c r="E46" s="12"/>
      <c r="F46" s="19"/>
      <c r="G46" s="19"/>
      <c r="H46" s="19">
        <f t="shared" ref="H46:I46" si="29">H47</f>
        <v>16278.7</v>
      </c>
      <c r="I46" s="19">
        <f t="shared" si="29"/>
        <v>16278.7</v>
      </c>
      <c r="J46" s="33"/>
      <c r="K46"/>
      <c r="L46"/>
    </row>
    <row r="47" spans="1:12">
      <c r="A47" s="20" t="s">
        <v>1572</v>
      </c>
      <c r="B47" s="21" t="s">
        <v>19</v>
      </c>
      <c r="C47" s="11"/>
      <c r="D47" s="12"/>
      <c r="E47" s="12"/>
      <c r="F47" s="22"/>
      <c r="G47" s="22"/>
      <c r="H47" s="23">
        <f t="shared" ref="H47:I47" si="30">SUM(H48:H48)</f>
        <v>16278.7</v>
      </c>
      <c r="I47" s="23">
        <f t="shared" si="30"/>
        <v>16278.7</v>
      </c>
      <c r="J47" s="34"/>
      <c r="K47"/>
      <c r="L47"/>
    </row>
    <row r="48" spans="1:12" ht="42.75">
      <c r="A48" s="24" t="s">
        <v>76</v>
      </c>
      <c r="B48" s="25" t="s">
        <v>77</v>
      </c>
      <c r="C48" s="24" t="s">
        <v>78</v>
      </c>
      <c r="D48" s="24">
        <v>2025</v>
      </c>
      <c r="E48" s="24">
        <v>2025</v>
      </c>
      <c r="F48" s="26"/>
      <c r="G48" s="26">
        <v>16286.800000000001</v>
      </c>
      <c r="H48" s="26">
        <v>16278.7</v>
      </c>
      <c r="I48" s="26">
        <v>16278.7</v>
      </c>
      <c r="J48" s="35"/>
      <c r="K48" s="30"/>
      <c r="L48" s="30"/>
    </row>
    <row r="49" spans="1:12">
      <c r="A49" s="14" t="s">
        <v>79</v>
      </c>
      <c r="B49" s="15" t="s">
        <v>80</v>
      </c>
      <c r="C49" s="11"/>
      <c r="D49" s="12"/>
      <c r="E49" s="12"/>
      <c r="F49" s="16"/>
      <c r="G49" s="16"/>
      <c r="H49" s="16">
        <f t="shared" ref="H49:I50" si="31">H50</f>
        <v>15296.7</v>
      </c>
      <c r="I49" s="16">
        <f t="shared" si="31"/>
        <v>7902.9</v>
      </c>
      <c r="J49" s="32"/>
      <c r="K49"/>
      <c r="L49"/>
    </row>
    <row r="50" spans="1:12">
      <c r="A50" s="17" t="s">
        <v>81</v>
      </c>
      <c r="B50" s="18" t="s">
        <v>53</v>
      </c>
      <c r="C50" s="11"/>
      <c r="D50" s="12"/>
      <c r="E50" s="12"/>
      <c r="F50" s="19"/>
      <c r="G50" s="19"/>
      <c r="H50" s="19">
        <f t="shared" si="31"/>
        <v>15296.7</v>
      </c>
      <c r="I50" s="19">
        <f t="shared" si="31"/>
        <v>7902.9</v>
      </c>
      <c r="J50" s="33"/>
      <c r="K50"/>
      <c r="L50"/>
    </row>
    <row r="51" spans="1:12">
      <c r="A51" s="20" t="s">
        <v>1572</v>
      </c>
      <c r="B51" s="21" t="s">
        <v>54</v>
      </c>
      <c r="C51" s="11"/>
      <c r="D51" s="12"/>
      <c r="E51" s="12"/>
      <c r="F51" s="22"/>
      <c r="G51" s="22"/>
      <c r="H51" s="23">
        <f t="shared" ref="H51:I51" si="32">SUM(H52:H52)</f>
        <v>15296.7</v>
      </c>
      <c r="I51" s="23">
        <f t="shared" si="32"/>
        <v>7902.9</v>
      </c>
      <c r="J51" s="34"/>
      <c r="K51"/>
      <c r="L51"/>
    </row>
    <row r="52" spans="1:12" ht="42.75">
      <c r="A52" s="24" t="s">
        <v>82</v>
      </c>
      <c r="B52" s="25" t="s">
        <v>83</v>
      </c>
      <c r="C52" s="24" t="s">
        <v>84</v>
      </c>
      <c r="D52" s="24">
        <v>2022</v>
      </c>
      <c r="E52" s="24">
        <v>2025</v>
      </c>
      <c r="F52" s="26">
        <v>15634.1</v>
      </c>
      <c r="G52" s="26">
        <v>15296.7</v>
      </c>
      <c r="H52" s="26">
        <v>15296.7</v>
      </c>
      <c r="I52" s="26">
        <v>7902.9</v>
      </c>
      <c r="J52" s="35"/>
      <c r="K52" s="30"/>
      <c r="L52" s="30"/>
    </row>
    <row r="53" spans="1:12">
      <c r="A53" s="14" t="s">
        <v>85</v>
      </c>
      <c r="B53" s="15" t="s">
        <v>1544</v>
      </c>
      <c r="C53" s="11"/>
      <c r="D53" s="12"/>
      <c r="E53" s="12"/>
      <c r="F53" s="16"/>
      <c r="G53" s="16"/>
      <c r="H53" s="16">
        <f t="shared" ref="H53" si="33">H54+H58</f>
        <v>10483.200000000001</v>
      </c>
      <c r="I53" s="16">
        <f t="shared" ref="I53" si="34">I54+I58</f>
        <v>10483.200000000001</v>
      </c>
      <c r="J53" s="32"/>
      <c r="K53"/>
      <c r="L53"/>
    </row>
    <row r="54" spans="1:12">
      <c r="A54" s="17" t="s">
        <v>86</v>
      </c>
      <c r="B54" s="18" t="s">
        <v>31</v>
      </c>
      <c r="C54" s="11"/>
      <c r="D54" s="12"/>
      <c r="E54" s="12"/>
      <c r="F54" s="19"/>
      <c r="G54" s="19"/>
      <c r="H54" s="19">
        <f t="shared" ref="H54:I54" si="35">H55</f>
        <v>4354.3999999999996</v>
      </c>
      <c r="I54" s="19">
        <f t="shared" si="35"/>
        <v>4354.3999999999996</v>
      </c>
      <c r="J54" s="33"/>
      <c r="K54"/>
      <c r="L54"/>
    </row>
    <row r="55" spans="1:12">
      <c r="A55" s="20" t="s">
        <v>1572</v>
      </c>
      <c r="B55" s="21" t="s">
        <v>19</v>
      </c>
      <c r="C55" s="11"/>
      <c r="D55" s="12"/>
      <c r="E55" s="12"/>
      <c r="F55" s="22"/>
      <c r="G55" s="22"/>
      <c r="H55" s="23">
        <f t="shared" ref="H55" si="36">SUM(H56:H57)</f>
        <v>4354.3999999999996</v>
      </c>
      <c r="I55" s="23">
        <f t="shared" ref="I55" si="37">SUM(I56:I57)</f>
        <v>4354.3999999999996</v>
      </c>
      <c r="J55" s="34"/>
      <c r="K55"/>
      <c r="L55"/>
    </row>
    <row r="56" spans="1:12" ht="42.75">
      <c r="A56" s="24" t="s">
        <v>87</v>
      </c>
      <c r="B56" s="25" t="s">
        <v>88</v>
      </c>
      <c r="C56" s="24" t="s">
        <v>89</v>
      </c>
      <c r="D56" s="24">
        <v>2025</v>
      </c>
      <c r="E56" s="24">
        <v>2025</v>
      </c>
      <c r="F56" s="26"/>
      <c r="G56" s="26">
        <v>3046</v>
      </c>
      <c r="H56" s="26">
        <v>2863.9</v>
      </c>
      <c r="I56" s="26">
        <v>2863.9</v>
      </c>
      <c r="J56" s="35"/>
      <c r="K56" s="30"/>
      <c r="L56" s="30"/>
    </row>
    <row r="57" spans="1:12" ht="42.75">
      <c r="A57" s="24" t="s">
        <v>90</v>
      </c>
      <c r="B57" s="25" t="s">
        <v>91</v>
      </c>
      <c r="C57" s="24" t="s">
        <v>92</v>
      </c>
      <c r="D57" s="24">
        <v>2025</v>
      </c>
      <c r="E57" s="24">
        <v>2025</v>
      </c>
      <c r="F57" s="26"/>
      <c r="G57" s="26">
        <v>1553.6</v>
      </c>
      <c r="H57" s="26">
        <v>1490.5</v>
      </c>
      <c r="I57" s="26">
        <v>1490.5</v>
      </c>
      <c r="J57" s="35"/>
      <c r="K57" s="30"/>
      <c r="L57" s="30"/>
    </row>
    <row r="58" spans="1:12">
      <c r="A58" s="17" t="s">
        <v>93</v>
      </c>
      <c r="B58" s="18" t="s">
        <v>18</v>
      </c>
      <c r="C58" s="11"/>
      <c r="D58" s="12"/>
      <c r="E58" s="12"/>
      <c r="F58" s="19"/>
      <c r="G58" s="19"/>
      <c r="H58" s="19">
        <f t="shared" ref="H58:I58" si="38">H59</f>
        <v>6128.8</v>
      </c>
      <c r="I58" s="19">
        <f t="shared" si="38"/>
        <v>6128.8</v>
      </c>
      <c r="J58" s="33"/>
      <c r="K58"/>
      <c r="L58"/>
    </row>
    <row r="59" spans="1:12">
      <c r="A59" s="20" t="s">
        <v>1572</v>
      </c>
      <c r="B59" s="21" t="s">
        <v>19</v>
      </c>
      <c r="C59" s="11"/>
      <c r="D59" s="12"/>
      <c r="E59" s="12"/>
      <c r="F59" s="22"/>
      <c r="G59" s="22"/>
      <c r="H59" s="23">
        <f t="shared" ref="H59:I59" si="39">SUM(H60:H60)</f>
        <v>6128.8</v>
      </c>
      <c r="I59" s="23">
        <f t="shared" si="39"/>
        <v>6128.8</v>
      </c>
      <c r="J59" s="34"/>
      <c r="K59"/>
      <c r="L59"/>
    </row>
    <row r="60" spans="1:12" ht="42.75">
      <c r="A60" s="24" t="s">
        <v>94</v>
      </c>
      <c r="B60" s="25" t="s">
        <v>95</v>
      </c>
      <c r="C60" s="24" t="s">
        <v>96</v>
      </c>
      <c r="D60" s="24">
        <v>2025</v>
      </c>
      <c r="E60" s="24">
        <v>2025</v>
      </c>
      <c r="F60" s="26"/>
      <c r="G60" s="26">
        <v>6800</v>
      </c>
      <c r="H60" s="26">
        <v>6128.8</v>
      </c>
      <c r="I60" s="26">
        <v>6128.8</v>
      </c>
      <c r="J60" s="35"/>
      <c r="K60" s="30"/>
      <c r="L60" s="30"/>
    </row>
    <row r="61" spans="1:12" ht="45">
      <c r="A61" s="9" t="s">
        <v>97</v>
      </c>
      <c r="B61" s="10" t="s">
        <v>98</v>
      </c>
      <c r="C61" s="11"/>
      <c r="D61" s="12"/>
      <c r="E61" s="12"/>
      <c r="F61" s="13"/>
      <c r="G61" s="13"/>
      <c r="H61" s="13">
        <f>H62+H79+H82</f>
        <v>60908.299999999988</v>
      </c>
      <c r="I61" s="13">
        <f>I62+I79+I82</f>
        <v>23167</v>
      </c>
      <c r="J61" s="31"/>
      <c r="K61"/>
      <c r="L61"/>
    </row>
    <row r="62" spans="1:12">
      <c r="A62" s="17" t="s">
        <v>99</v>
      </c>
      <c r="B62" s="18" t="s">
        <v>53</v>
      </c>
      <c r="C62" s="11"/>
      <c r="D62" s="12"/>
      <c r="E62" s="12"/>
      <c r="F62" s="19"/>
      <c r="G62" s="19"/>
      <c r="H62" s="19">
        <f t="shared" ref="H62:I62" si="40">H63</f>
        <v>57571.899999999994</v>
      </c>
      <c r="I62" s="19">
        <f t="shared" si="40"/>
        <v>19830.599999999999</v>
      </c>
      <c r="J62" s="33"/>
      <c r="K62"/>
      <c r="L62"/>
    </row>
    <row r="63" spans="1:12">
      <c r="A63" s="20" t="s">
        <v>1572</v>
      </c>
      <c r="B63" s="21" t="s">
        <v>54</v>
      </c>
      <c r="C63" s="11"/>
      <c r="D63" s="12"/>
      <c r="E63" s="12"/>
      <c r="F63" s="22"/>
      <c r="G63" s="22"/>
      <c r="H63" s="23">
        <f>SUM(H64:H78)</f>
        <v>57571.899999999994</v>
      </c>
      <c r="I63" s="23">
        <f>SUM(I64:I78)</f>
        <v>19830.599999999999</v>
      </c>
      <c r="J63" s="34"/>
      <c r="K63"/>
      <c r="L63"/>
    </row>
    <row r="64" spans="1:12" ht="28.5">
      <c r="A64" s="24" t="s">
        <v>100</v>
      </c>
      <c r="B64" s="25" t="s">
        <v>104</v>
      </c>
      <c r="C64" s="24" t="s">
        <v>105</v>
      </c>
      <c r="D64" s="24">
        <v>2024</v>
      </c>
      <c r="E64" s="24">
        <v>2025</v>
      </c>
      <c r="F64" s="26">
        <v>2453.9</v>
      </c>
      <c r="G64" s="26">
        <v>2430.8000000000002</v>
      </c>
      <c r="H64" s="26">
        <v>2430.8000000000002</v>
      </c>
      <c r="I64" s="26">
        <v>1203.8</v>
      </c>
      <c r="J64" s="35"/>
      <c r="K64" s="30"/>
      <c r="L64" s="30"/>
    </row>
    <row r="65" spans="1:12" ht="28.5">
      <c r="A65" s="24" t="s">
        <v>103</v>
      </c>
      <c r="B65" s="25" t="s">
        <v>1515</v>
      </c>
      <c r="C65" s="24" t="s">
        <v>1514</v>
      </c>
      <c r="D65" s="24">
        <v>2024</v>
      </c>
      <c r="E65" s="24">
        <v>2025</v>
      </c>
      <c r="F65" s="26">
        <v>2453.9</v>
      </c>
      <c r="G65" s="26">
        <v>2453.9</v>
      </c>
      <c r="H65" s="26">
        <v>2453.9</v>
      </c>
      <c r="I65" s="26">
        <v>1226.9000000000001</v>
      </c>
      <c r="J65" s="35"/>
      <c r="K65" s="30"/>
      <c r="L65" s="30"/>
    </row>
    <row r="66" spans="1:12" ht="28.5">
      <c r="A66" s="24" t="s">
        <v>106</v>
      </c>
      <c r="B66" s="25" t="s">
        <v>108</v>
      </c>
      <c r="C66" s="24" t="s">
        <v>109</v>
      </c>
      <c r="D66" s="24">
        <v>2024</v>
      </c>
      <c r="E66" s="24">
        <v>2025</v>
      </c>
      <c r="F66" s="26">
        <v>2453.8000000000002</v>
      </c>
      <c r="G66" s="26">
        <v>2423</v>
      </c>
      <c r="H66" s="26">
        <v>2423</v>
      </c>
      <c r="I66" s="26">
        <v>1196.0999999999999</v>
      </c>
      <c r="J66" s="35"/>
      <c r="K66" s="30"/>
      <c r="L66" s="30"/>
    </row>
    <row r="67" spans="1:12" ht="28.5">
      <c r="A67" s="24" t="s">
        <v>107</v>
      </c>
      <c r="B67" s="25" t="s">
        <v>111</v>
      </c>
      <c r="C67" s="24" t="s">
        <v>112</v>
      </c>
      <c r="D67" s="24">
        <v>2024</v>
      </c>
      <c r="E67" s="24">
        <v>2025</v>
      </c>
      <c r="F67" s="26">
        <v>2453.9</v>
      </c>
      <c r="G67" s="26">
        <v>2430.4</v>
      </c>
      <c r="H67" s="26">
        <v>2430.4</v>
      </c>
      <c r="I67" s="26">
        <v>1203.5</v>
      </c>
      <c r="J67" s="35"/>
      <c r="K67" s="30"/>
      <c r="L67" s="30"/>
    </row>
    <row r="68" spans="1:12" ht="28.5">
      <c r="A68" s="24" t="s">
        <v>110</v>
      </c>
      <c r="B68" s="25" t="s">
        <v>114</v>
      </c>
      <c r="C68" s="24" t="s">
        <v>115</v>
      </c>
      <c r="D68" s="24">
        <v>2024</v>
      </c>
      <c r="E68" s="24">
        <v>2026</v>
      </c>
      <c r="F68" s="26">
        <v>2270.1999999999998</v>
      </c>
      <c r="G68" s="26">
        <v>2170.8000000000002</v>
      </c>
      <c r="H68" s="26">
        <v>2170.8000000000002</v>
      </c>
      <c r="I68" s="26">
        <v>693.2</v>
      </c>
      <c r="J68" s="35"/>
      <c r="K68" s="30"/>
      <c r="L68" s="30"/>
    </row>
    <row r="69" spans="1:12" ht="28.5">
      <c r="A69" s="24" t="s">
        <v>113</v>
      </c>
      <c r="B69" s="25" t="s">
        <v>117</v>
      </c>
      <c r="C69" s="24" t="s">
        <v>118</v>
      </c>
      <c r="D69" s="24">
        <v>2024</v>
      </c>
      <c r="E69" s="24">
        <v>2026</v>
      </c>
      <c r="F69" s="26">
        <v>2199.3000000000002</v>
      </c>
      <c r="G69" s="26">
        <v>2187.3000000000002</v>
      </c>
      <c r="H69" s="26">
        <v>2187.3000000000002</v>
      </c>
      <c r="I69" s="26">
        <v>837.6</v>
      </c>
      <c r="J69" s="35"/>
      <c r="K69" s="30"/>
      <c r="L69" s="30"/>
    </row>
    <row r="70" spans="1:12" ht="28.5">
      <c r="A70" s="24" t="s">
        <v>116</v>
      </c>
      <c r="B70" s="25" t="s">
        <v>120</v>
      </c>
      <c r="C70" s="24" t="s">
        <v>121</v>
      </c>
      <c r="D70" s="24">
        <v>2024</v>
      </c>
      <c r="E70" s="24">
        <v>2026</v>
      </c>
      <c r="F70" s="26">
        <v>3027.3</v>
      </c>
      <c r="G70" s="26">
        <v>2975.8</v>
      </c>
      <c r="H70" s="26">
        <v>2975.8</v>
      </c>
      <c r="I70" s="26">
        <v>1212.2</v>
      </c>
      <c r="J70" s="35"/>
      <c r="K70" s="30"/>
      <c r="L70" s="30"/>
    </row>
    <row r="71" spans="1:12" ht="28.5">
      <c r="A71" s="24" t="s">
        <v>119</v>
      </c>
      <c r="B71" s="25" t="s">
        <v>123</v>
      </c>
      <c r="C71" s="24" t="s">
        <v>124</v>
      </c>
      <c r="D71" s="24">
        <v>2024</v>
      </c>
      <c r="E71" s="24">
        <v>2025</v>
      </c>
      <c r="F71" s="26">
        <v>2453.9</v>
      </c>
      <c r="G71" s="26">
        <v>2453.9</v>
      </c>
      <c r="H71" s="26">
        <v>2453.9</v>
      </c>
      <c r="I71" s="26">
        <v>1227</v>
      </c>
      <c r="J71" s="35"/>
      <c r="K71" s="30"/>
      <c r="L71" s="30"/>
    </row>
    <row r="72" spans="1:12" ht="28.5">
      <c r="A72" s="24" t="s">
        <v>122</v>
      </c>
      <c r="B72" s="25" t="s">
        <v>126</v>
      </c>
      <c r="C72" s="24" t="s">
        <v>127</v>
      </c>
      <c r="D72" s="24">
        <v>2024</v>
      </c>
      <c r="E72" s="24">
        <v>2026</v>
      </c>
      <c r="F72" s="26">
        <v>3526.1</v>
      </c>
      <c r="G72" s="26">
        <v>3430.1</v>
      </c>
      <c r="H72" s="26">
        <v>3430.1</v>
      </c>
      <c r="I72" s="26">
        <v>1138.2</v>
      </c>
      <c r="J72" s="35"/>
      <c r="K72" s="30"/>
      <c r="L72" s="30"/>
    </row>
    <row r="73" spans="1:12" ht="28.5">
      <c r="A73" s="24" t="s">
        <v>125</v>
      </c>
      <c r="B73" s="25" t="s">
        <v>129</v>
      </c>
      <c r="C73" s="24" t="s">
        <v>130</v>
      </c>
      <c r="D73" s="24">
        <v>2024</v>
      </c>
      <c r="E73" s="24">
        <v>2025</v>
      </c>
      <c r="F73" s="26">
        <v>2453.9</v>
      </c>
      <c r="G73" s="26">
        <v>2300.5</v>
      </c>
      <c r="H73" s="26">
        <v>2300.5</v>
      </c>
      <c r="I73" s="26">
        <v>1073.5</v>
      </c>
      <c r="J73" s="35"/>
      <c r="K73" s="30"/>
      <c r="L73" s="30"/>
    </row>
    <row r="74" spans="1:12" ht="28.5">
      <c r="A74" s="24" t="s">
        <v>128</v>
      </c>
      <c r="B74" s="25" t="s">
        <v>132</v>
      </c>
      <c r="C74" s="24" t="s">
        <v>133</v>
      </c>
      <c r="D74" s="24">
        <v>2024</v>
      </c>
      <c r="E74" s="24">
        <v>2026</v>
      </c>
      <c r="F74" s="26">
        <v>2440.1</v>
      </c>
      <c r="G74" s="26">
        <v>2440.1</v>
      </c>
      <c r="H74" s="26">
        <v>2440.1</v>
      </c>
      <c r="I74" s="26">
        <v>854.1</v>
      </c>
      <c r="J74" s="35"/>
      <c r="K74" s="30"/>
      <c r="L74" s="30"/>
    </row>
    <row r="75" spans="1:12" ht="42.75">
      <c r="A75" s="24" t="s">
        <v>131</v>
      </c>
      <c r="B75" s="25" t="s">
        <v>135</v>
      </c>
      <c r="C75" s="24" t="s">
        <v>136</v>
      </c>
      <c r="D75" s="24">
        <v>2024</v>
      </c>
      <c r="E75" s="24">
        <v>2025</v>
      </c>
      <c r="F75" s="26">
        <v>2453.9</v>
      </c>
      <c r="G75" s="26">
        <v>2390.3000000000002</v>
      </c>
      <c r="H75" s="26">
        <v>2390.3000000000002</v>
      </c>
      <c r="I75" s="26">
        <v>1163.3</v>
      </c>
      <c r="J75" s="35"/>
      <c r="K75" s="30"/>
      <c r="L75" s="30"/>
    </row>
    <row r="76" spans="1:12" ht="28.5">
      <c r="A76" s="24" t="s">
        <v>134</v>
      </c>
      <c r="B76" s="25" t="s">
        <v>138</v>
      </c>
      <c r="C76" s="24" t="s">
        <v>139</v>
      </c>
      <c r="D76" s="24">
        <v>2024</v>
      </c>
      <c r="E76" s="24">
        <v>2025</v>
      </c>
      <c r="F76" s="26">
        <v>3873.3</v>
      </c>
      <c r="G76" s="26">
        <v>3722.9</v>
      </c>
      <c r="H76" s="26">
        <v>3722.9</v>
      </c>
      <c r="I76" s="26">
        <v>1786.2</v>
      </c>
      <c r="J76" s="35"/>
      <c r="K76" s="30"/>
      <c r="L76" s="30"/>
    </row>
    <row r="77" spans="1:12" ht="28.5">
      <c r="A77" s="24" t="s">
        <v>137</v>
      </c>
      <c r="B77" s="25" t="s">
        <v>101</v>
      </c>
      <c r="C77" s="24" t="s">
        <v>102</v>
      </c>
      <c r="D77" s="24">
        <v>2024</v>
      </c>
      <c r="E77" s="24">
        <v>2026</v>
      </c>
      <c r="F77" s="26">
        <v>3039</v>
      </c>
      <c r="G77" s="26">
        <v>3039</v>
      </c>
      <c r="H77" s="26">
        <v>3039</v>
      </c>
      <c r="I77" s="26">
        <v>1013</v>
      </c>
      <c r="J77" s="35"/>
      <c r="K77" s="30"/>
      <c r="L77" s="30"/>
    </row>
    <row r="78" spans="1:12" ht="42.75">
      <c r="A78" s="24" t="s">
        <v>140</v>
      </c>
      <c r="B78" s="25" t="s">
        <v>141</v>
      </c>
      <c r="C78" s="24" t="s">
        <v>142</v>
      </c>
      <c r="D78" s="24">
        <v>2021</v>
      </c>
      <c r="E78" s="24">
        <v>2025</v>
      </c>
      <c r="F78" s="26">
        <v>18827.2</v>
      </c>
      <c r="G78" s="26">
        <v>20723.099999999999</v>
      </c>
      <c r="H78" s="26">
        <v>20723.099999999999</v>
      </c>
      <c r="I78" s="26">
        <v>4002</v>
      </c>
      <c r="J78" s="35"/>
      <c r="K78" s="30"/>
      <c r="L78" s="30"/>
    </row>
    <row r="79" spans="1:12">
      <c r="A79" s="17" t="s">
        <v>143</v>
      </c>
      <c r="B79" s="18" t="s">
        <v>31</v>
      </c>
      <c r="C79" s="11"/>
      <c r="D79" s="12"/>
      <c r="E79" s="12"/>
      <c r="F79" s="19"/>
      <c r="G79" s="19"/>
      <c r="H79" s="19">
        <f t="shared" ref="H79:I79" si="41">H80</f>
        <v>1705.1999999999998</v>
      </c>
      <c r="I79" s="19">
        <f t="shared" si="41"/>
        <v>1705.1999999999998</v>
      </c>
      <c r="J79" s="33"/>
      <c r="K79"/>
      <c r="L79"/>
    </row>
    <row r="80" spans="1:12">
      <c r="A80" s="20" t="s">
        <v>1572</v>
      </c>
      <c r="B80" s="21" t="s">
        <v>19</v>
      </c>
      <c r="C80" s="11"/>
      <c r="D80" s="12"/>
      <c r="E80" s="12"/>
      <c r="F80" s="22"/>
      <c r="G80" s="22"/>
      <c r="H80" s="23">
        <f t="shared" ref="H80:I80" si="42">SUM(H81:H81)</f>
        <v>1705.1999999999998</v>
      </c>
      <c r="I80" s="23">
        <f t="shared" si="42"/>
        <v>1705.1999999999998</v>
      </c>
      <c r="J80" s="34"/>
      <c r="K80"/>
      <c r="L80"/>
    </row>
    <row r="81" spans="1:12" ht="42.75">
      <c r="A81" s="24" t="s">
        <v>144</v>
      </c>
      <c r="B81" s="25" t="s">
        <v>2033</v>
      </c>
      <c r="C81" s="24" t="s">
        <v>145</v>
      </c>
      <c r="D81" s="24">
        <v>2025</v>
      </c>
      <c r="E81" s="24">
        <v>2025</v>
      </c>
      <c r="F81" s="26"/>
      <c r="G81" s="26">
        <v>2000</v>
      </c>
      <c r="H81" s="26">
        <v>1705.1999999999998</v>
      </c>
      <c r="I81" s="26">
        <v>1705.1999999999998</v>
      </c>
      <c r="J81" s="35"/>
      <c r="K81" s="30"/>
      <c r="L81" s="30"/>
    </row>
    <row r="82" spans="1:12">
      <c r="A82" s="17" t="s">
        <v>146</v>
      </c>
      <c r="B82" s="18" t="s">
        <v>18</v>
      </c>
      <c r="C82" s="11"/>
      <c r="D82" s="12"/>
      <c r="E82" s="12"/>
      <c r="F82" s="19"/>
      <c r="G82" s="19"/>
      <c r="H82" s="19">
        <f t="shared" ref="H82:I82" si="43">H83</f>
        <v>1631.1999999999998</v>
      </c>
      <c r="I82" s="19">
        <f t="shared" si="43"/>
        <v>1631.1999999999998</v>
      </c>
      <c r="J82" s="33"/>
      <c r="K82"/>
      <c r="L82"/>
    </row>
    <row r="83" spans="1:12">
      <c r="A83" s="20" t="s">
        <v>1572</v>
      </c>
      <c r="B83" s="21" t="s">
        <v>19</v>
      </c>
      <c r="C83" s="11"/>
      <c r="D83" s="12"/>
      <c r="E83" s="12"/>
      <c r="F83" s="22"/>
      <c r="G83" s="22"/>
      <c r="H83" s="23">
        <f t="shared" ref="H83:I83" si="44">SUM(H84:H84)</f>
        <v>1631.1999999999998</v>
      </c>
      <c r="I83" s="23">
        <f t="shared" si="44"/>
        <v>1631.1999999999998</v>
      </c>
      <c r="J83" s="34"/>
      <c r="K83"/>
      <c r="L83"/>
    </row>
    <row r="84" spans="1:12" ht="42.75">
      <c r="A84" s="24" t="s">
        <v>147</v>
      </c>
      <c r="B84" s="25" t="s">
        <v>2034</v>
      </c>
      <c r="C84" s="24" t="s">
        <v>148</v>
      </c>
      <c r="D84" s="24">
        <v>2025</v>
      </c>
      <c r="E84" s="24">
        <v>2025</v>
      </c>
      <c r="F84" s="26"/>
      <c r="G84" s="26">
        <v>2400</v>
      </c>
      <c r="H84" s="26">
        <v>1631.1999999999998</v>
      </c>
      <c r="I84" s="26">
        <v>1631.1999999999998</v>
      </c>
      <c r="J84" s="35"/>
      <c r="K84" s="30"/>
      <c r="L84" s="30"/>
    </row>
    <row r="85" spans="1:12">
      <c r="A85" s="9" t="s">
        <v>149</v>
      </c>
      <c r="B85" s="10" t="s">
        <v>167</v>
      </c>
      <c r="C85" s="11"/>
      <c r="D85" s="12"/>
      <c r="E85" s="12"/>
      <c r="F85" s="13"/>
      <c r="G85" s="13"/>
      <c r="H85" s="13">
        <f t="shared" ref="H85" si="45">+H86+H89</f>
        <v>9569.6</v>
      </c>
      <c r="I85" s="13">
        <f t="shared" ref="I85" si="46">+I86+I89</f>
        <v>9569.6</v>
      </c>
      <c r="J85" s="31"/>
      <c r="K85"/>
      <c r="L85"/>
    </row>
    <row r="86" spans="1:12">
      <c r="A86" s="17" t="s">
        <v>1575</v>
      </c>
      <c r="B86" s="18" t="s">
        <v>31</v>
      </c>
      <c r="C86" s="11"/>
      <c r="D86" s="12"/>
      <c r="E86" s="12"/>
      <c r="F86" s="19"/>
      <c r="G86" s="19"/>
      <c r="H86" s="19">
        <f t="shared" ref="H86:I86" si="47">H87</f>
        <v>8378.7000000000007</v>
      </c>
      <c r="I86" s="19">
        <f t="shared" si="47"/>
        <v>8378.7000000000007</v>
      </c>
      <c r="J86" s="33"/>
      <c r="K86"/>
      <c r="L86"/>
    </row>
    <row r="87" spans="1:12">
      <c r="A87" s="20" t="s">
        <v>1572</v>
      </c>
      <c r="B87" s="21" t="s">
        <v>19</v>
      </c>
      <c r="C87" s="11"/>
      <c r="D87" s="12"/>
      <c r="E87" s="12"/>
      <c r="F87" s="22"/>
      <c r="G87" s="22"/>
      <c r="H87" s="23">
        <f t="shared" ref="H87:I87" si="48">SUM(H88:H88)</f>
        <v>8378.7000000000007</v>
      </c>
      <c r="I87" s="23">
        <f t="shared" si="48"/>
        <v>8378.7000000000007</v>
      </c>
      <c r="J87" s="34"/>
      <c r="K87"/>
      <c r="L87"/>
    </row>
    <row r="88" spans="1:12" ht="28.5">
      <c r="A88" s="24" t="s">
        <v>1576</v>
      </c>
      <c r="B88" s="25" t="s">
        <v>169</v>
      </c>
      <c r="C88" s="24" t="s">
        <v>170</v>
      </c>
      <c r="D88" s="24">
        <v>2025</v>
      </c>
      <c r="E88" s="24">
        <v>2025</v>
      </c>
      <c r="F88" s="26"/>
      <c r="G88" s="26">
        <v>8530.4</v>
      </c>
      <c r="H88" s="26">
        <v>8378.7000000000007</v>
      </c>
      <c r="I88" s="26">
        <v>8378.7000000000007</v>
      </c>
      <c r="J88" s="35"/>
      <c r="K88" s="30"/>
      <c r="L88" s="30"/>
    </row>
    <row r="89" spans="1:12">
      <c r="A89" s="17" t="s">
        <v>1577</v>
      </c>
      <c r="B89" s="18" t="s">
        <v>18</v>
      </c>
      <c r="C89" s="11"/>
      <c r="D89" s="12"/>
      <c r="E89" s="12"/>
      <c r="F89" s="19"/>
      <c r="G89" s="19"/>
      <c r="H89" s="19">
        <f t="shared" ref="H89:I89" si="49">H90</f>
        <v>1190.8999999999999</v>
      </c>
      <c r="I89" s="19">
        <f t="shared" si="49"/>
        <v>1190.8999999999999</v>
      </c>
      <c r="J89" s="33"/>
      <c r="K89"/>
      <c r="L89"/>
    </row>
    <row r="90" spans="1:12">
      <c r="A90" s="20" t="s">
        <v>1572</v>
      </c>
      <c r="B90" s="21" t="s">
        <v>19</v>
      </c>
      <c r="C90" s="11"/>
      <c r="D90" s="12"/>
      <c r="E90" s="12"/>
      <c r="F90" s="22"/>
      <c r="G90" s="22"/>
      <c r="H90" s="23">
        <f t="shared" ref="H90:I90" si="50">SUM(H91:H91)</f>
        <v>1190.8999999999999</v>
      </c>
      <c r="I90" s="23">
        <f t="shared" si="50"/>
        <v>1190.8999999999999</v>
      </c>
      <c r="J90" s="34"/>
      <c r="K90"/>
      <c r="L90"/>
    </row>
    <row r="91" spans="1:12" ht="28.5">
      <c r="A91" s="24" t="s">
        <v>1578</v>
      </c>
      <c r="B91" s="25" t="s">
        <v>172</v>
      </c>
      <c r="C91" s="24" t="s">
        <v>173</v>
      </c>
      <c r="D91" s="24">
        <v>2025</v>
      </c>
      <c r="E91" s="24">
        <v>2025</v>
      </c>
      <c r="F91" s="26"/>
      <c r="G91" s="26">
        <v>2720</v>
      </c>
      <c r="H91" s="26">
        <v>1190.8999999999999</v>
      </c>
      <c r="I91" s="26">
        <v>1190.8999999999999</v>
      </c>
      <c r="J91" s="35"/>
      <c r="K91" s="30"/>
      <c r="L91" s="30"/>
    </row>
    <row r="92" spans="1:12">
      <c r="A92" s="9" t="s">
        <v>156</v>
      </c>
      <c r="B92" s="10" t="s">
        <v>175</v>
      </c>
      <c r="C92" s="11"/>
      <c r="D92" s="12"/>
      <c r="E92" s="12"/>
      <c r="F92" s="13"/>
      <c r="G92" s="13"/>
      <c r="H92" s="13">
        <f>H93+H98+H112</f>
        <v>142790.19999999998</v>
      </c>
      <c r="I92" s="13">
        <f>I93+I98+I112</f>
        <v>127720.19999999998</v>
      </c>
      <c r="J92" s="31"/>
      <c r="K92"/>
      <c r="L92"/>
    </row>
    <row r="93" spans="1:12">
      <c r="A93" s="14" t="s">
        <v>1579</v>
      </c>
      <c r="B93" s="15" t="s">
        <v>177</v>
      </c>
      <c r="C93" s="11"/>
      <c r="D93" s="12"/>
      <c r="E93" s="12"/>
      <c r="F93" s="16"/>
      <c r="G93" s="16"/>
      <c r="H93" s="16">
        <f t="shared" ref="H93:I94" si="51">H94</f>
        <v>9997.3000000000011</v>
      </c>
      <c r="I93" s="16">
        <f t="shared" si="51"/>
        <v>9997.3000000000011</v>
      </c>
      <c r="J93" s="32"/>
      <c r="K93"/>
      <c r="L93"/>
    </row>
    <row r="94" spans="1:12">
      <c r="A94" s="17" t="s">
        <v>1580</v>
      </c>
      <c r="B94" s="18" t="s">
        <v>18</v>
      </c>
      <c r="C94" s="11"/>
      <c r="D94" s="12"/>
      <c r="E94" s="12"/>
      <c r="F94" s="19"/>
      <c r="G94" s="19"/>
      <c r="H94" s="19">
        <f t="shared" si="51"/>
        <v>9997.3000000000011</v>
      </c>
      <c r="I94" s="19">
        <f t="shared" si="51"/>
        <v>9997.3000000000011</v>
      </c>
      <c r="J94" s="33"/>
      <c r="K94"/>
      <c r="L94"/>
    </row>
    <row r="95" spans="1:12">
      <c r="A95" s="20" t="s">
        <v>1572</v>
      </c>
      <c r="B95" s="21" t="s">
        <v>19</v>
      </c>
      <c r="C95" s="11"/>
      <c r="D95" s="12"/>
      <c r="E95" s="12"/>
      <c r="F95" s="22"/>
      <c r="G95" s="22"/>
      <c r="H95" s="23">
        <f t="shared" ref="H95" si="52">SUM(H96:H97)</f>
        <v>9997.3000000000011</v>
      </c>
      <c r="I95" s="23">
        <f t="shared" ref="I95" si="53">SUM(I96:I97)</f>
        <v>9997.3000000000011</v>
      </c>
      <c r="J95" s="34"/>
      <c r="K95"/>
      <c r="L95"/>
    </row>
    <row r="96" spans="1:12" ht="42.75">
      <c r="A96" s="24" t="s">
        <v>1581</v>
      </c>
      <c r="B96" s="25" t="s">
        <v>180</v>
      </c>
      <c r="C96" s="24" t="s">
        <v>181</v>
      </c>
      <c r="D96" s="24">
        <v>2025</v>
      </c>
      <c r="E96" s="24">
        <v>2025</v>
      </c>
      <c r="F96" s="26"/>
      <c r="G96" s="26">
        <v>2720</v>
      </c>
      <c r="H96" s="26">
        <v>2499.1</v>
      </c>
      <c r="I96" s="26">
        <v>2499.1</v>
      </c>
      <c r="J96" s="35"/>
      <c r="K96" s="30"/>
      <c r="L96" s="30"/>
    </row>
    <row r="97" spans="1:13" ht="28.5">
      <c r="A97" s="24" t="s">
        <v>1582</v>
      </c>
      <c r="B97" s="25" t="s">
        <v>182</v>
      </c>
      <c r="C97" s="24" t="s">
        <v>183</v>
      </c>
      <c r="D97" s="24">
        <v>2025</v>
      </c>
      <c r="E97" s="24">
        <v>2025</v>
      </c>
      <c r="F97" s="26"/>
      <c r="G97" s="26">
        <v>8550</v>
      </c>
      <c r="H97" s="26">
        <v>7498.2000000000007</v>
      </c>
      <c r="I97" s="26">
        <v>7498.2000000000007</v>
      </c>
      <c r="J97" s="35"/>
      <c r="K97" s="30"/>
      <c r="L97" s="30"/>
    </row>
    <row r="98" spans="1:13">
      <c r="A98" s="14" t="s">
        <v>157</v>
      </c>
      <c r="B98" s="15" t="s">
        <v>185</v>
      </c>
      <c r="C98" s="11"/>
      <c r="D98" s="12"/>
      <c r="E98" s="12"/>
      <c r="F98" s="16"/>
      <c r="G98" s="16"/>
      <c r="H98" s="16">
        <f>H99+H103+H106+H109</f>
        <v>111516.49999999999</v>
      </c>
      <c r="I98" s="16">
        <f>I99+I103+I106+I109</f>
        <v>111516.49999999999</v>
      </c>
      <c r="J98" s="32"/>
      <c r="K98"/>
      <c r="L98"/>
    </row>
    <row r="99" spans="1:13">
      <c r="A99" s="17" t="s">
        <v>158</v>
      </c>
      <c r="B99" s="18" t="s">
        <v>53</v>
      </c>
      <c r="C99" s="11"/>
      <c r="D99" s="12"/>
      <c r="E99" s="12"/>
      <c r="F99" s="19"/>
      <c r="G99" s="19"/>
      <c r="H99" s="19">
        <f t="shared" ref="H99:I99" si="54">H100</f>
        <v>105950.39999999999</v>
      </c>
      <c r="I99" s="19">
        <f t="shared" si="54"/>
        <v>105950.39999999999</v>
      </c>
      <c r="J99" s="33"/>
      <c r="K99"/>
      <c r="L99"/>
    </row>
    <row r="100" spans="1:13">
      <c r="A100" s="20" t="s">
        <v>1572</v>
      </c>
      <c r="B100" s="21" t="s">
        <v>19</v>
      </c>
      <c r="C100" s="11"/>
      <c r="D100" s="12"/>
      <c r="E100" s="12"/>
      <c r="F100" s="22"/>
      <c r="G100" s="22"/>
      <c r="H100" s="23">
        <f t="shared" ref="H100" si="55">SUM(H101:H102)</f>
        <v>105950.39999999999</v>
      </c>
      <c r="I100" s="23">
        <f t="shared" ref="I100" si="56">SUM(I101:I102)</f>
        <v>105950.39999999999</v>
      </c>
      <c r="J100" s="34"/>
      <c r="K100"/>
      <c r="L100"/>
    </row>
    <row r="101" spans="1:13" ht="42.75">
      <c r="A101" s="24" t="s">
        <v>1583</v>
      </c>
      <c r="B101" s="25" t="s">
        <v>186</v>
      </c>
      <c r="C101" s="24" t="s">
        <v>187</v>
      </c>
      <c r="D101" s="24">
        <v>2025</v>
      </c>
      <c r="E101" s="24">
        <v>2025</v>
      </c>
      <c r="F101" s="26"/>
      <c r="G101" s="26">
        <v>99069.4</v>
      </c>
      <c r="H101" s="26">
        <v>99069.4</v>
      </c>
      <c r="I101" s="26">
        <v>99069.4</v>
      </c>
      <c r="J101" s="35"/>
      <c r="K101" s="30"/>
      <c r="L101" s="30"/>
    </row>
    <row r="102" spans="1:13" ht="28.5">
      <c r="A102" s="24" t="s">
        <v>1584</v>
      </c>
      <c r="B102" s="25" t="s">
        <v>1545</v>
      </c>
      <c r="C102" s="24" t="s">
        <v>188</v>
      </c>
      <c r="D102" s="24">
        <v>2025</v>
      </c>
      <c r="E102" s="24">
        <v>2025</v>
      </c>
      <c r="F102" s="26"/>
      <c r="G102" s="26">
        <v>8000</v>
      </c>
      <c r="H102" s="26">
        <v>6881</v>
      </c>
      <c r="I102" s="26">
        <v>6881</v>
      </c>
      <c r="J102" s="35"/>
      <c r="K102" s="30"/>
      <c r="L102" s="30"/>
    </row>
    <row r="103" spans="1:13">
      <c r="A103" s="17" t="s">
        <v>1585</v>
      </c>
      <c r="B103" s="18" t="s">
        <v>31</v>
      </c>
      <c r="C103" s="11"/>
      <c r="D103" s="12"/>
      <c r="E103" s="12"/>
      <c r="F103" s="19"/>
      <c r="G103" s="19"/>
      <c r="H103" s="19">
        <f t="shared" ref="H103:I103" si="57">H104</f>
        <v>2513.1999999999998</v>
      </c>
      <c r="I103" s="19">
        <f t="shared" si="57"/>
        <v>2513.1999999999998</v>
      </c>
      <c r="J103" s="33"/>
      <c r="K103"/>
      <c r="L103"/>
    </row>
    <row r="104" spans="1:13">
      <c r="A104" s="20" t="s">
        <v>1572</v>
      </c>
      <c r="B104" s="21" t="s">
        <v>19</v>
      </c>
      <c r="C104" s="11"/>
      <c r="D104" s="12"/>
      <c r="E104" s="12"/>
      <c r="F104" s="22"/>
      <c r="G104" s="22"/>
      <c r="H104" s="23">
        <f t="shared" ref="H104:I104" si="58">SUM(H105:H105)</f>
        <v>2513.1999999999998</v>
      </c>
      <c r="I104" s="23">
        <f t="shared" si="58"/>
        <v>2513.1999999999998</v>
      </c>
      <c r="J104" s="34"/>
      <c r="K104"/>
      <c r="L104"/>
    </row>
    <row r="105" spans="1:13" ht="28.5">
      <c r="A105" s="24" t="s">
        <v>1586</v>
      </c>
      <c r="B105" s="25" t="s">
        <v>159</v>
      </c>
      <c r="C105" s="24" t="s">
        <v>160</v>
      </c>
      <c r="D105" s="24">
        <v>2025</v>
      </c>
      <c r="E105" s="24">
        <v>2025</v>
      </c>
      <c r="F105" s="26"/>
      <c r="G105" s="26">
        <v>2710.9</v>
      </c>
      <c r="H105" s="26">
        <v>2513.1999999999998</v>
      </c>
      <c r="I105" s="26">
        <v>2513.1999999999998</v>
      </c>
      <c r="J105" s="35"/>
      <c r="K105" s="30"/>
      <c r="L105" s="30"/>
      <c r="M105" s="37"/>
    </row>
    <row r="106" spans="1:13">
      <c r="A106" s="17" t="s">
        <v>1587</v>
      </c>
      <c r="B106" s="18" t="s">
        <v>18</v>
      </c>
      <c r="C106" s="11"/>
      <c r="D106" s="12"/>
      <c r="E106" s="12"/>
      <c r="F106" s="19"/>
      <c r="G106" s="19"/>
      <c r="H106" s="19">
        <f t="shared" ref="H106:I106" si="59">H107</f>
        <v>2153.9</v>
      </c>
      <c r="I106" s="19">
        <f t="shared" si="59"/>
        <v>2153.9</v>
      </c>
      <c r="J106" s="33"/>
      <c r="K106"/>
      <c r="L106"/>
    </row>
    <row r="107" spans="1:13">
      <c r="A107" s="20" t="s">
        <v>1572</v>
      </c>
      <c r="B107" s="21" t="s">
        <v>19</v>
      </c>
      <c r="C107" s="11"/>
      <c r="D107" s="12"/>
      <c r="E107" s="12"/>
      <c r="F107" s="22"/>
      <c r="G107" s="22"/>
      <c r="H107" s="23">
        <f t="shared" ref="H107:I107" si="60">SUM(H108:H108)</f>
        <v>2153.9</v>
      </c>
      <c r="I107" s="23">
        <f t="shared" si="60"/>
        <v>2153.9</v>
      </c>
      <c r="J107" s="34"/>
      <c r="K107"/>
      <c r="L107"/>
    </row>
    <row r="108" spans="1:13" ht="28.5">
      <c r="A108" s="24" t="s">
        <v>1588</v>
      </c>
      <c r="B108" s="25" t="s">
        <v>1571</v>
      </c>
      <c r="C108" s="24" t="s">
        <v>163</v>
      </c>
      <c r="D108" s="24">
        <v>2025</v>
      </c>
      <c r="E108" s="24">
        <v>2025</v>
      </c>
      <c r="F108" s="26"/>
      <c r="G108" s="26">
        <v>4287.6000000000004</v>
      </c>
      <c r="H108" s="26">
        <v>2153.9</v>
      </c>
      <c r="I108" s="26">
        <v>2153.9</v>
      </c>
      <c r="J108" s="36"/>
      <c r="K108" s="30"/>
      <c r="L108" s="30"/>
      <c r="M108" s="37"/>
    </row>
    <row r="109" spans="1:13">
      <c r="A109" s="17" t="s">
        <v>1589</v>
      </c>
      <c r="B109" s="18" t="s">
        <v>47</v>
      </c>
      <c r="C109" s="11"/>
      <c r="D109" s="12"/>
      <c r="E109" s="12"/>
      <c r="F109" s="19"/>
      <c r="G109" s="19"/>
      <c r="H109" s="19">
        <f t="shared" ref="H109:I109" si="61">H110</f>
        <v>899</v>
      </c>
      <c r="I109" s="19">
        <f t="shared" si="61"/>
        <v>899</v>
      </c>
      <c r="J109" s="33"/>
      <c r="K109"/>
      <c r="L109"/>
    </row>
    <row r="110" spans="1:13">
      <c r="A110" s="20" t="s">
        <v>1572</v>
      </c>
      <c r="B110" s="21" t="s">
        <v>19</v>
      </c>
      <c r="C110" s="11"/>
      <c r="D110" s="12"/>
      <c r="E110" s="12"/>
      <c r="F110" s="22"/>
      <c r="G110" s="22"/>
      <c r="H110" s="23">
        <f t="shared" ref="H110:I110" si="62">SUM(H111:H111)</f>
        <v>899</v>
      </c>
      <c r="I110" s="23">
        <f t="shared" si="62"/>
        <v>899</v>
      </c>
      <c r="J110" s="34"/>
      <c r="K110"/>
      <c r="L110"/>
    </row>
    <row r="111" spans="1:13" ht="42.75">
      <c r="A111" s="24" t="s">
        <v>1590</v>
      </c>
      <c r="B111" s="25" t="s">
        <v>164</v>
      </c>
      <c r="C111" s="24" t="s">
        <v>165</v>
      </c>
      <c r="D111" s="24">
        <v>2025</v>
      </c>
      <c r="E111" s="24">
        <v>2025</v>
      </c>
      <c r="F111" s="26"/>
      <c r="G111" s="26">
        <v>1100</v>
      </c>
      <c r="H111" s="26">
        <v>899</v>
      </c>
      <c r="I111" s="26">
        <v>899</v>
      </c>
      <c r="J111" s="35"/>
      <c r="K111" s="30"/>
      <c r="L111" s="30"/>
      <c r="M111" s="37"/>
    </row>
    <row r="112" spans="1:13">
      <c r="A112" s="14" t="s">
        <v>161</v>
      </c>
      <c r="B112" s="15" t="s">
        <v>189</v>
      </c>
      <c r="C112" s="11"/>
      <c r="D112" s="12"/>
      <c r="E112" s="12"/>
      <c r="F112" s="16"/>
      <c r="G112" s="16"/>
      <c r="H112" s="16">
        <f t="shared" ref="H112" si="63">H113+H117</f>
        <v>21276.400000000001</v>
      </c>
      <c r="I112" s="16">
        <f t="shared" ref="I112" si="64">I113+I117</f>
        <v>6206.4</v>
      </c>
      <c r="J112" s="32"/>
      <c r="K112"/>
      <c r="L112"/>
    </row>
    <row r="113" spans="1:12">
      <c r="A113" s="17" t="s">
        <v>162</v>
      </c>
      <c r="B113" s="18" t="s">
        <v>53</v>
      </c>
      <c r="C113" s="11"/>
      <c r="D113" s="12"/>
      <c r="E113" s="12"/>
      <c r="F113" s="19"/>
      <c r="G113" s="19"/>
      <c r="H113" s="19">
        <f t="shared" ref="H113:I113" si="65">H114</f>
        <v>16579.900000000001</v>
      </c>
      <c r="I113" s="19">
        <f t="shared" si="65"/>
        <v>1509.9</v>
      </c>
      <c r="J113" s="33"/>
      <c r="K113"/>
      <c r="L113"/>
    </row>
    <row r="114" spans="1:12">
      <c r="A114" s="20" t="s">
        <v>1572</v>
      </c>
      <c r="B114" s="21" t="s">
        <v>54</v>
      </c>
      <c r="C114" s="11"/>
      <c r="D114" s="12"/>
      <c r="E114" s="12"/>
      <c r="F114" s="22"/>
      <c r="G114" s="22"/>
      <c r="H114" s="23">
        <f t="shared" ref="H114" si="66">SUM(H115:H116)</f>
        <v>16579.900000000001</v>
      </c>
      <c r="I114" s="23">
        <f t="shared" ref="I114" si="67">SUM(I115:I116)</f>
        <v>1509.9</v>
      </c>
      <c r="J114" s="34"/>
      <c r="K114"/>
      <c r="L114"/>
    </row>
    <row r="115" spans="1:12" ht="28.5">
      <c r="A115" s="24" t="s">
        <v>1591</v>
      </c>
      <c r="B115" s="25" t="s">
        <v>190</v>
      </c>
      <c r="C115" s="24" t="s">
        <v>191</v>
      </c>
      <c r="D115" s="24">
        <v>2024</v>
      </c>
      <c r="E115" s="24">
        <v>2025</v>
      </c>
      <c r="F115" s="26">
        <v>1280.2</v>
      </c>
      <c r="G115" s="26">
        <v>1150</v>
      </c>
      <c r="H115" s="26">
        <v>1150</v>
      </c>
      <c r="I115" s="26">
        <v>509.9</v>
      </c>
      <c r="J115" s="35"/>
      <c r="K115" s="30"/>
      <c r="L115" s="30"/>
    </row>
    <row r="116" spans="1:12" ht="28.5">
      <c r="A116" s="24" t="s">
        <v>1592</v>
      </c>
      <c r="B116" s="25" t="s">
        <v>192</v>
      </c>
      <c r="C116" s="24" t="s">
        <v>193</v>
      </c>
      <c r="D116" s="24">
        <v>2020</v>
      </c>
      <c r="E116" s="24">
        <v>2025</v>
      </c>
      <c r="F116" s="26">
        <v>15920.9</v>
      </c>
      <c r="G116" s="26">
        <v>15429.9</v>
      </c>
      <c r="H116" s="26">
        <v>15429.9</v>
      </c>
      <c r="I116" s="26">
        <v>1000</v>
      </c>
      <c r="J116" s="35"/>
      <c r="K116" s="30"/>
      <c r="L116" s="30"/>
    </row>
    <row r="117" spans="1:12">
      <c r="A117" s="17" t="s">
        <v>1593</v>
      </c>
      <c r="B117" s="18" t="s">
        <v>18</v>
      </c>
      <c r="C117" s="11"/>
      <c r="D117" s="12"/>
      <c r="E117" s="12"/>
      <c r="F117" s="19"/>
      <c r="G117" s="19"/>
      <c r="H117" s="19">
        <f t="shared" ref="H117:I117" si="68">H118</f>
        <v>4696.5</v>
      </c>
      <c r="I117" s="19">
        <f t="shared" si="68"/>
        <v>4696.5</v>
      </c>
      <c r="J117" s="33"/>
      <c r="K117"/>
      <c r="L117"/>
    </row>
    <row r="118" spans="1:12">
      <c r="A118" s="20" t="s">
        <v>1572</v>
      </c>
      <c r="B118" s="21" t="s">
        <v>19</v>
      </c>
      <c r="C118" s="11"/>
      <c r="D118" s="12"/>
      <c r="E118" s="12"/>
      <c r="F118" s="22"/>
      <c r="G118" s="22"/>
      <c r="H118" s="23">
        <f t="shared" ref="H118:I118" si="69">SUM(H119:H119)</f>
        <v>4696.5</v>
      </c>
      <c r="I118" s="23">
        <f t="shared" si="69"/>
        <v>4696.5</v>
      </c>
      <c r="J118" s="34"/>
      <c r="K118"/>
      <c r="L118"/>
    </row>
    <row r="119" spans="1:12" ht="28.5">
      <c r="A119" s="24" t="s">
        <v>1594</v>
      </c>
      <c r="B119" s="25" t="s">
        <v>194</v>
      </c>
      <c r="C119" s="24" t="s">
        <v>195</v>
      </c>
      <c r="D119" s="24">
        <v>2025</v>
      </c>
      <c r="E119" s="24">
        <v>2025</v>
      </c>
      <c r="F119" s="26"/>
      <c r="G119" s="26">
        <v>6400</v>
      </c>
      <c r="H119" s="26">
        <v>4696.5</v>
      </c>
      <c r="I119" s="26">
        <v>4696.5</v>
      </c>
      <c r="J119" s="35"/>
      <c r="K119" s="30"/>
      <c r="L119" s="30"/>
    </row>
    <row r="120" spans="1:12">
      <c r="A120" s="9" t="s">
        <v>166</v>
      </c>
      <c r="B120" s="10" t="s">
        <v>197</v>
      </c>
      <c r="C120" s="11"/>
      <c r="D120" s="12"/>
      <c r="E120" s="12"/>
      <c r="F120" s="13"/>
      <c r="G120" s="13"/>
      <c r="H120" s="13">
        <f t="shared" ref="H120" si="70">H121+H135+H139+H143+H157+H161</f>
        <v>144460.5</v>
      </c>
      <c r="I120" s="13">
        <f t="shared" ref="I120" si="71">I121+I135+I139+I143+I157+I161</f>
        <v>104720.70000000001</v>
      </c>
      <c r="J120" s="31"/>
      <c r="K120"/>
      <c r="L120"/>
    </row>
    <row r="121" spans="1:12">
      <c r="A121" s="14" t="s">
        <v>1595</v>
      </c>
      <c r="B121" s="15" t="s">
        <v>199</v>
      </c>
      <c r="C121" s="11"/>
      <c r="D121" s="12"/>
      <c r="E121" s="12"/>
      <c r="F121" s="16"/>
      <c r="G121" s="16"/>
      <c r="H121" s="16">
        <f t="shared" ref="H121" si="72">H122+H126+H129</f>
        <v>51947.5</v>
      </c>
      <c r="I121" s="16">
        <f t="shared" ref="I121" si="73">I122+I126+I129</f>
        <v>30090.9</v>
      </c>
      <c r="J121" s="32"/>
      <c r="K121"/>
      <c r="L121"/>
    </row>
    <row r="122" spans="1:12">
      <c r="A122" s="17" t="s">
        <v>1596</v>
      </c>
      <c r="B122" s="18" t="s">
        <v>53</v>
      </c>
      <c r="C122" s="11"/>
      <c r="D122" s="12"/>
      <c r="E122" s="12"/>
      <c r="F122" s="19"/>
      <c r="G122" s="19"/>
      <c r="H122" s="19">
        <f t="shared" ref="H122:I122" si="74">H123</f>
        <v>8132.9000000000005</v>
      </c>
      <c r="I122" s="19">
        <f t="shared" si="74"/>
        <v>2846.6</v>
      </c>
      <c r="J122" s="33"/>
      <c r="K122"/>
      <c r="L122"/>
    </row>
    <row r="123" spans="1:12">
      <c r="A123" s="20" t="s">
        <v>1572</v>
      </c>
      <c r="B123" s="21" t="s">
        <v>54</v>
      </c>
      <c r="C123" s="11"/>
      <c r="D123" s="12"/>
      <c r="E123" s="12"/>
      <c r="F123" s="22"/>
      <c r="G123" s="22"/>
      <c r="H123" s="23">
        <f t="shared" ref="H123" si="75">SUM(H124:H125)</f>
        <v>8132.9000000000005</v>
      </c>
      <c r="I123" s="23">
        <f t="shared" ref="I123" si="76">SUM(I124:I125)</f>
        <v>2846.6</v>
      </c>
      <c r="J123" s="34"/>
      <c r="K123"/>
      <c r="L123"/>
    </row>
    <row r="124" spans="1:12" ht="42.75">
      <c r="A124" s="24" t="s">
        <v>1597</v>
      </c>
      <c r="B124" s="25" t="s">
        <v>201</v>
      </c>
      <c r="C124" s="24" t="s">
        <v>202</v>
      </c>
      <c r="D124" s="24">
        <v>2024</v>
      </c>
      <c r="E124" s="24">
        <v>2026</v>
      </c>
      <c r="F124" s="26">
        <v>3435.8</v>
      </c>
      <c r="G124" s="26">
        <v>3435.8</v>
      </c>
      <c r="H124" s="26">
        <v>3435.8</v>
      </c>
      <c r="I124" s="26">
        <v>1202.5999999999999</v>
      </c>
      <c r="J124" s="35"/>
      <c r="K124" s="30"/>
      <c r="L124" s="30"/>
    </row>
    <row r="125" spans="1:12" ht="28.5">
      <c r="A125" s="24" t="s">
        <v>1598</v>
      </c>
      <c r="B125" s="25" t="s">
        <v>203</v>
      </c>
      <c r="C125" s="24" t="s">
        <v>204</v>
      </c>
      <c r="D125" s="24">
        <v>2024</v>
      </c>
      <c r="E125" s="24">
        <v>2026</v>
      </c>
      <c r="F125" s="26">
        <v>4697.1000000000004</v>
      </c>
      <c r="G125" s="26">
        <v>4697.1000000000004</v>
      </c>
      <c r="H125" s="26">
        <v>4697.1000000000004</v>
      </c>
      <c r="I125" s="26">
        <v>1644</v>
      </c>
      <c r="J125" s="35"/>
      <c r="K125" s="30"/>
      <c r="L125" s="30"/>
    </row>
    <row r="126" spans="1:12">
      <c r="A126" s="17" t="s">
        <v>1599</v>
      </c>
      <c r="B126" s="18" t="s">
        <v>31</v>
      </c>
      <c r="C126" s="11"/>
      <c r="D126" s="12"/>
      <c r="E126" s="12"/>
      <c r="F126" s="19"/>
      <c r="G126" s="19"/>
      <c r="H126" s="19">
        <f t="shared" ref="H126:I126" si="77">H127</f>
        <v>5038.6000000000004</v>
      </c>
      <c r="I126" s="19">
        <f t="shared" si="77"/>
        <v>2519.3000000000002</v>
      </c>
      <c r="J126" s="33"/>
      <c r="K126"/>
      <c r="L126"/>
    </row>
    <row r="127" spans="1:12">
      <c r="A127" s="20" t="s">
        <v>1572</v>
      </c>
      <c r="B127" s="21" t="s">
        <v>54</v>
      </c>
      <c r="C127" s="11"/>
      <c r="D127" s="12"/>
      <c r="E127" s="12"/>
      <c r="F127" s="22"/>
      <c r="G127" s="22"/>
      <c r="H127" s="23">
        <f t="shared" ref="H127:I127" si="78">SUM(H128:H128)</f>
        <v>5038.6000000000004</v>
      </c>
      <c r="I127" s="23">
        <f t="shared" si="78"/>
        <v>2519.3000000000002</v>
      </c>
      <c r="J127" s="34"/>
      <c r="K127"/>
      <c r="L127"/>
    </row>
    <row r="128" spans="1:12" ht="28.5">
      <c r="A128" s="24" t="s">
        <v>1600</v>
      </c>
      <c r="B128" s="25" t="s">
        <v>206</v>
      </c>
      <c r="C128" s="24" t="s">
        <v>207</v>
      </c>
      <c r="D128" s="24">
        <v>2024</v>
      </c>
      <c r="E128" s="24">
        <v>2025</v>
      </c>
      <c r="F128" s="26">
        <v>5038.6000000000004</v>
      </c>
      <c r="G128" s="26">
        <v>5038.6000000000004</v>
      </c>
      <c r="H128" s="26">
        <v>5038.6000000000004</v>
      </c>
      <c r="I128" s="26">
        <v>2519.3000000000002</v>
      </c>
      <c r="J128" s="35"/>
      <c r="K128" s="30"/>
      <c r="L128" s="30"/>
    </row>
    <row r="129" spans="1:12">
      <c r="A129" s="17" t="s">
        <v>1601</v>
      </c>
      <c r="B129" s="18" t="s">
        <v>18</v>
      </c>
      <c r="C129" s="11"/>
      <c r="D129" s="12"/>
      <c r="E129" s="12"/>
      <c r="F129" s="19"/>
      <c r="G129" s="19"/>
      <c r="H129" s="19">
        <f t="shared" ref="H129" si="79">H130+H133</f>
        <v>38776</v>
      </c>
      <c r="I129" s="19">
        <f t="shared" ref="I129" si="80">I130+I133</f>
        <v>24725</v>
      </c>
      <c r="J129" s="33"/>
      <c r="K129"/>
      <c r="L129"/>
    </row>
    <row r="130" spans="1:12">
      <c r="A130" s="20" t="s">
        <v>1572</v>
      </c>
      <c r="B130" s="21" t="s">
        <v>19</v>
      </c>
      <c r="C130" s="11"/>
      <c r="D130" s="12"/>
      <c r="E130" s="12"/>
      <c r="F130" s="22"/>
      <c r="G130" s="22"/>
      <c r="H130" s="23">
        <f t="shared" ref="H130" si="81">SUM(H131:H132)</f>
        <v>20450.600000000002</v>
      </c>
      <c r="I130" s="23">
        <f t="shared" ref="I130" si="82">SUM(I131:I132)</f>
        <v>20450.600000000002</v>
      </c>
      <c r="J130" s="34"/>
      <c r="K130"/>
      <c r="L130"/>
    </row>
    <row r="131" spans="1:12" ht="42.75">
      <c r="A131" s="24" t="s">
        <v>1602</v>
      </c>
      <c r="B131" s="25" t="s">
        <v>209</v>
      </c>
      <c r="C131" s="24" t="s">
        <v>210</v>
      </c>
      <c r="D131" s="24">
        <v>2025</v>
      </c>
      <c r="E131" s="24">
        <v>2025</v>
      </c>
      <c r="F131" s="26"/>
      <c r="G131" s="26">
        <v>4483.2</v>
      </c>
      <c r="H131" s="26">
        <v>4481.9000000000005</v>
      </c>
      <c r="I131" s="26">
        <v>4481.9000000000005</v>
      </c>
      <c r="J131" s="35"/>
      <c r="K131" s="30"/>
      <c r="L131" s="30"/>
    </row>
    <row r="132" spans="1:12" ht="28.5">
      <c r="A132" s="24" t="s">
        <v>1603</v>
      </c>
      <c r="B132" s="25" t="s">
        <v>211</v>
      </c>
      <c r="C132" s="24" t="s">
        <v>212</v>
      </c>
      <c r="D132" s="24">
        <v>2025</v>
      </c>
      <c r="E132" s="24">
        <v>2025</v>
      </c>
      <c r="F132" s="26"/>
      <c r="G132" s="26">
        <v>15980</v>
      </c>
      <c r="H132" s="26">
        <v>15968.7</v>
      </c>
      <c r="I132" s="26">
        <v>15968.7</v>
      </c>
      <c r="J132" s="35"/>
      <c r="K132" s="30"/>
      <c r="L132" s="30"/>
    </row>
    <row r="133" spans="1:12">
      <c r="A133" s="20" t="s">
        <v>1572</v>
      </c>
      <c r="B133" s="21" t="s">
        <v>54</v>
      </c>
      <c r="C133" s="11"/>
      <c r="D133" s="12"/>
      <c r="E133" s="12"/>
      <c r="F133" s="22"/>
      <c r="G133" s="22"/>
      <c r="H133" s="23">
        <f t="shared" ref="H133:I133" si="83">SUM(H134:H134)</f>
        <v>18325.400000000001</v>
      </c>
      <c r="I133" s="23">
        <f t="shared" si="83"/>
        <v>4274.3999999999996</v>
      </c>
      <c r="J133" s="34"/>
      <c r="K133"/>
      <c r="L133"/>
    </row>
    <row r="134" spans="1:12" ht="42.75">
      <c r="A134" s="24" t="s">
        <v>1604</v>
      </c>
      <c r="B134" s="25" t="s">
        <v>213</v>
      </c>
      <c r="C134" s="24" t="s">
        <v>214</v>
      </c>
      <c r="D134" s="24">
        <v>2021</v>
      </c>
      <c r="E134" s="24">
        <v>2025</v>
      </c>
      <c r="F134" s="26">
        <v>17325.400000000001</v>
      </c>
      <c r="G134" s="26">
        <v>18325.400000000001</v>
      </c>
      <c r="H134" s="26">
        <v>18325.400000000001</v>
      </c>
      <c r="I134" s="26">
        <v>4274.3999999999996</v>
      </c>
      <c r="J134" s="35"/>
      <c r="K134" s="30"/>
      <c r="L134" s="30"/>
    </row>
    <row r="135" spans="1:12">
      <c r="A135" s="14" t="s">
        <v>168</v>
      </c>
      <c r="B135" s="15" t="s">
        <v>216</v>
      </c>
      <c r="C135" s="11"/>
      <c r="D135" s="12"/>
      <c r="E135" s="12"/>
      <c r="F135" s="16"/>
      <c r="G135" s="16"/>
      <c r="H135" s="16">
        <f t="shared" ref="H135:I136" si="84">H136</f>
        <v>13278.4</v>
      </c>
      <c r="I135" s="16">
        <f t="shared" si="84"/>
        <v>13278.4</v>
      </c>
      <c r="J135" s="32"/>
      <c r="K135"/>
      <c r="L135"/>
    </row>
    <row r="136" spans="1:12">
      <c r="A136" s="17" t="s">
        <v>1605</v>
      </c>
      <c r="B136" s="18" t="s">
        <v>18</v>
      </c>
      <c r="C136" s="11"/>
      <c r="D136" s="12"/>
      <c r="E136" s="12"/>
      <c r="F136" s="19"/>
      <c r="G136" s="19"/>
      <c r="H136" s="19">
        <f t="shared" si="84"/>
        <v>13278.4</v>
      </c>
      <c r="I136" s="19">
        <f t="shared" si="84"/>
        <v>13278.4</v>
      </c>
      <c r="J136" s="33"/>
      <c r="K136"/>
      <c r="L136"/>
    </row>
    <row r="137" spans="1:12">
      <c r="A137" s="20" t="s">
        <v>1572</v>
      </c>
      <c r="B137" s="21" t="s">
        <v>19</v>
      </c>
      <c r="C137" s="11"/>
      <c r="D137" s="12"/>
      <c r="E137" s="12"/>
      <c r="F137" s="22"/>
      <c r="G137" s="22"/>
      <c r="H137" s="23">
        <f t="shared" ref="H137:I137" si="85">SUM(H138:H138)</f>
        <v>13278.4</v>
      </c>
      <c r="I137" s="23">
        <f t="shared" si="85"/>
        <v>13278.4</v>
      </c>
      <c r="J137" s="34"/>
      <c r="K137"/>
      <c r="L137"/>
    </row>
    <row r="138" spans="1:12" ht="28.5">
      <c r="A138" s="24" t="s">
        <v>1606</v>
      </c>
      <c r="B138" s="25" t="s">
        <v>217</v>
      </c>
      <c r="C138" s="24" t="s">
        <v>218</v>
      </c>
      <c r="D138" s="24">
        <v>2025</v>
      </c>
      <c r="E138" s="24">
        <v>2025</v>
      </c>
      <c r="F138" s="26"/>
      <c r="G138" s="26">
        <v>13392</v>
      </c>
      <c r="H138" s="26">
        <v>13278.4</v>
      </c>
      <c r="I138" s="26">
        <v>13278.4</v>
      </c>
      <c r="J138" s="35"/>
      <c r="K138" s="30"/>
      <c r="L138" s="30"/>
    </row>
    <row r="139" spans="1:12">
      <c r="A139" s="14" t="s">
        <v>171</v>
      </c>
      <c r="B139" s="15" t="s">
        <v>220</v>
      </c>
      <c r="C139" s="11"/>
      <c r="D139" s="12"/>
      <c r="E139" s="12"/>
      <c r="F139" s="16"/>
      <c r="G139" s="16"/>
      <c r="H139" s="16">
        <f t="shared" ref="H139:I140" si="86">H140</f>
        <v>725.6</v>
      </c>
      <c r="I139" s="16">
        <f t="shared" si="86"/>
        <v>725.6</v>
      </c>
      <c r="J139" s="32"/>
      <c r="K139"/>
      <c r="L139"/>
    </row>
    <row r="140" spans="1:12">
      <c r="A140" s="17" t="s">
        <v>1607</v>
      </c>
      <c r="B140" s="18" t="s">
        <v>18</v>
      </c>
      <c r="C140" s="11"/>
      <c r="D140" s="12"/>
      <c r="E140" s="12"/>
      <c r="F140" s="19"/>
      <c r="G140" s="19"/>
      <c r="H140" s="19">
        <f t="shared" si="86"/>
        <v>725.6</v>
      </c>
      <c r="I140" s="19">
        <f t="shared" si="86"/>
        <v>725.6</v>
      </c>
      <c r="J140" s="33"/>
      <c r="K140"/>
      <c r="L140"/>
    </row>
    <row r="141" spans="1:12">
      <c r="A141" s="20" t="s">
        <v>1572</v>
      </c>
      <c r="B141" s="21" t="s">
        <v>19</v>
      </c>
      <c r="C141" s="11"/>
      <c r="D141" s="12"/>
      <c r="E141" s="12"/>
      <c r="F141" s="22"/>
      <c r="G141" s="22"/>
      <c r="H141" s="23">
        <f t="shared" ref="H141:I141" si="87">SUM(H142:H142)</f>
        <v>725.6</v>
      </c>
      <c r="I141" s="23">
        <f t="shared" si="87"/>
        <v>725.6</v>
      </c>
      <c r="J141" s="34"/>
      <c r="K141"/>
      <c r="L141"/>
    </row>
    <row r="142" spans="1:12" ht="42.75">
      <c r="A142" s="24" t="s">
        <v>1608</v>
      </c>
      <c r="B142" s="25" t="s">
        <v>221</v>
      </c>
      <c r="C142" s="24" t="s">
        <v>222</v>
      </c>
      <c r="D142" s="24">
        <v>2025</v>
      </c>
      <c r="E142" s="24">
        <v>2025</v>
      </c>
      <c r="F142" s="26"/>
      <c r="G142" s="26">
        <v>837.2</v>
      </c>
      <c r="H142" s="26">
        <v>725.6</v>
      </c>
      <c r="I142" s="26">
        <v>725.6</v>
      </c>
      <c r="J142" s="35"/>
      <c r="K142" s="30"/>
      <c r="L142" s="30"/>
    </row>
    <row r="143" spans="1:12">
      <c r="A143" s="14" t="s">
        <v>1609</v>
      </c>
      <c r="B143" s="15" t="s">
        <v>224</v>
      </c>
      <c r="C143" s="11"/>
      <c r="D143" s="12"/>
      <c r="E143" s="12"/>
      <c r="F143" s="16"/>
      <c r="G143" s="16"/>
      <c r="H143" s="16">
        <f t="shared" ref="H143" si="88">H144+H151+H154</f>
        <v>55211.899999999994</v>
      </c>
      <c r="I143" s="16">
        <f t="shared" ref="I143" si="89">I144+I151+I154</f>
        <v>39753.300000000003</v>
      </c>
      <c r="J143" s="32"/>
      <c r="K143"/>
      <c r="L143"/>
    </row>
    <row r="144" spans="1:12">
      <c r="A144" s="17" t="s">
        <v>1610</v>
      </c>
      <c r="B144" s="18" t="s">
        <v>53</v>
      </c>
      <c r="C144" s="11"/>
      <c r="D144" s="12"/>
      <c r="E144" s="12"/>
      <c r="F144" s="19"/>
      <c r="G144" s="19"/>
      <c r="H144" s="19">
        <f t="shared" ref="H144:I144" si="90">H145</f>
        <v>23926.799999999999</v>
      </c>
      <c r="I144" s="19">
        <f t="shared" si="90"/>
        <v>8468.2000000000007</v>
      </c>
      <c r="J144" s="33"/>
      <c r="K144"/>
      <c r="L144"/>
    </row>
    <row r="145" spans="1:12">
      <c r="A145" s="20" t="s">
        <v>1572</v>
      </c>
      <c r="B145" s="21" t="s">
        <v>54</v>
      </c>
      <c r="C145" s="11"/>
      <c r="D145" s="12"/>
      <c r="E145" s="12"/>
      <c r="F145" s="22"/>
      <c r="G145" s="22"/>
      <c r="H145" s="23">
        <f t="shared" ref="H145" si="91">SUM(H146:H150)</f>
        <v>23926.799999999999</v>
      </c>
      <c r="I145" s="23">
        <f t="shared" ref="I145" si="92">SUM(I146:I150)</f>
        <v>8468.2000000000007</v>
      </c>
      <c r="J145" s="34"/>
      <c r="K145"/>
      <c r="L145"/>
    </row>
    <row r="146" spans="1:12" ht="28.5">
      <c r="A146" s="24" t="s">
        <v>1611</v>
      </c>
      <c r="B146" s="25" t="s">
        <v>226</v>
      </c>
      <c r="C146" s="24" t="s">
        <v>227</v>
      </c>
      <c r="D146" s="24">
        <v>2024</v>
      </c>
      <c r="E146" s="24">
        <v>2026</v>
      </c>
      <c r="F146" s="26">
        <v>5014.7</v>
      </c>
      <c r="G146" s="26">
        <v>4951.3</v>
      </c>
      <c r="H146" s="26">
        <v>4951.3</v>
      </c>
      <c r="I146" s="26">
        <v>1690.3</v>
      </c>
      <c r="J146" s="35"/>
      <c r="K146" s="30"/>
      <c r="L146" s="30"/>
    </row>
    <row r="147" spans="1:12" ht="28.5">
      <c r="A147" s="24" t="s">
        <v>1612</v>
      </c>
      <c r="B147" s="25" t="s">
        <v>228</v>
      </c>
      <c r="C147" s="24" t="s">
        <v>229</v>
      </c>
      <c r="D147" s="24">
        <v>2024</v>
      </c>
      <c r="E147" s="24">
        <v>2025</v>
      </c>
      <c r="F147" s="26">
        <v>4485</v>
      </c>
      <c r="G147" s="26">
        <v>4450.3</v>
      </c>
      <c r="H147" s="26">
        <v>4450.3</v>
      </c>
      <c r="I147" s="26">
        <v>2207.8000000000002</v>
      </c>
      <c r="J147" s="35"/>
      <c r="K147" s="30"/>
      <c r="L147" s="30"/>
    </row>
    <row r="148" spans="1:12" ht="28.5">
      <c r="A148" s="24" t="s">
        <v>1613</v>
      </c>
      <c r="B148" s="25" t="s">
        <v>230</v>
      </c>
      <c r="C148" s="24" t="s">
        <v>231</v>
      </c>
      <c r="D148" s="24">
        <v>2024</v>
      </c>
      <c r="E148" s="24">
        <v>2025</v>
      </c>
      <c r="F148" s="26">
        <v>4681.7</v>
      </c>
      <c r="G148" s="26">
        <v>4681.7</v>
      </c>
      <c r="H148" s="26">
        <v>4681.7</v>
      </c>
      <c r="I148" s="26">
        <v>2340.9</v>
      </c>
      <c r="J148" s="35"/>
      <c r="K148" s="30"/>
      <c r="L148" s="30"/>
    </row>
    <row r="149" spans="1:12" ht="28.5">
      <c r="A149" s="24" t="s">
        <v>1614</v>
      </c>
      <c r="B149" s="25" t="s">
        <v>232</v>
      </c>
      <c r="C149" s="24" t="s">
        <v>233</v>
      </c>
      <c r="D149" s="24">
        <v>2024</v>
      </c>
      <c r="E149" s="24">
        <v>2026</v>
      </c>
      <c r="F149" s="26">
        <v>8576.9</v>
      </c>
      <c r="G149" s="26">
        <v>8445.2999999999993</v>
      </c>
      <c r="H149" s="26">
        <v>8445.2999999999993</v>
      </c>
      <c r="I149" s="26">
        <v>1780</v>
      </c>
      <c r="J149" s="35"/>
      <c r="K149" s="30"/>
      <c r="L149" s="30"/>
    </row>
    <row r="150" spans="1:12" ht="28.5">
      <c r="A150" s="24" t="s">
        <v>1615</v>
      </c>
      <c r="B150" s="25" t="s">
        <v>234</v>
      </c>
      <c r="C150" s="24" t="s">
        <v>235</v>
      </c>
      <c r="D150" s="24">
        <v>2024</v>
      </c>
      <c r="E150" s="24">
        <v>2026</v>
      </c>
      <c r="F150" s="26">
        <v>1460</v>
      </c>
      <c r="G150" s="26">
        <v>1398.2</v>
      </c>
      <c r="H150" s="26">
        <v>1398.2</v>
      </c>
      <c r="I150" s="26">
        <v>449.2</v>
      </c>
      <c r="J150" s="35"/>
      <c r="K150" s="30"/>
      <c r="L150" s="30"/>
    </row>
    <row r="151" spans="1:12">
      <c r="A151" s="17" t="s">
        <v>1616</v>
      </c>
      <c r="B151" s="18" t="s">
        <v>31</v>
      </c>
      <c r="C151" s="11"/>
      <c r="D151" s="12"/>
      <c r="E151" s="12"/>
      <c r="F151" s="19"/>
      <c r="G151" s="19"/>
      <c r="H151" s="19">
        <f t="shared" ref="H151:I151" si="93">H152</f>
        <v>1671.5</v>
      </c>
      <c r="I151" s="19">
        <f t="shared" si="93"/>
        <v>1671.5</v>
      </c>
      <c r="J151" s="33"/>
      <c r="K151"/>
      <c r="L151"/>
    </row>
    <row r="152" spans="1:12">
      <c r="A152" s="20" t="s">
        <v>1572</v>
      </c>
      <c r="B152" s="21" t="s">
        <v>19</v>
      </c>
      <c r="C152" s="11"/>
      <c r="D152" s="12"/>
      <c r="E152" s="12"/>
      <c r="F152" s="22"/>
      <c r="G152" s="22"/>
      <c r="H152" s="23">
        <f t="shared" ref="H152:I152" si="94">SUM(H153:H153)</f>
        <v>1671.5</v>
      </c>
      <c r="I152" s="23">
        <f t="shared" si="94"/>
        <v>1671.5</v>
      </c>
      <c r="J152" s="34"/>
      <c r="K152"/>
      <c r="L152"/>
    </row>
    <row r="153" spans="1:12" ht="42.75">
      <c r="A153" s="24" t="s">
        <v>1617</v>
      </c>
      <c r="B153" s="25" t="s">
        <v>2035</v>
      </c>
      <c r="C153" s="24" t="s">
        <v>236</v>
      </c>
      <c r="D153" s="24">
        <v>2025</v>
      </c>
      <c r="E153" s="24">
        <v>2025</v>
      </c>
      <c r="F153" s="26"/>
      <c r="G153" s="26">
        <v>2060</v>
      </c>
      <c r="H153" s="26">
        <v>1671.5</v>
      </c>
      <c r="I153" s="26">
        <v>1671.5</v>
      </c>
      <c r="J153" s="35"/>
      <c r="K153" s="30"/>
      <c r="L153" s="30"/>
    </row>
    <row r="154" spans="1:12">
      <c r="A154" s="17" t="s">
        <v>1618</v>
      </c>
      <c r="B154" s="18" t="s">
        <v>18</v>
      </c>
      <c r="C154" s="11"/>
      <c r="D154" s="12"/>
      <c r="E154" s="12"/>
      <c r="F154" s="19"/>
      <c r="G154" s="19"/>
      <c r="H154" s="19">
        <f t="shared" ref="H154:I154" si="95">H155</f>
        <v>29613.599999999999</v>
      </c>
      <c r="I154" s="19">
        <f t="shared" si="95"/>
        <v>29613.599999999999</v>
      </c>
      <c r="J154" s="33"/>
      <c r="K154"/>
      <c r="L154"/>
    </row>
    <row r="155" spans="1:12">
      <c r="A155" s="20" t="s">
        <v>1572</v>
      </c>
      <c r="B155" s="21" t="s">
        <v>19</v>
      </c>
      <c r="C155" s="11"/>
      <c r="D155" s="12"/>
      <c r="E155" s="12"/>
      <c r="F155" s="22"/>
      <c r="G155" s="22"/>
      <c r="H155" s="23">
        <f t="shared" ref="H155:I155" si="96">SUM(H156:H156)</f>
        <v>29613.599999999999</v>
      </c>
      <c r="I155" s="23">
        <f t="shared" si="96"/>
        <v>29613.599999999999</v>
      </c>
      <c r="J155" s="34"/>
      <c r="K155"/>
      <c r="L155"/>
    </row>
    <row r="156" spans="1:12" ht="85.5">
      <c r="A156" s="24" t="s">
        <v>1619</v>
      </c>
      <c r="B156" s="25" t="s">
        <v>237</v>
      </c>
      <c r="C156" s="24" t="s">
        <v>238</v>
      </c>
      <c r="D156" s="24">
        <v>2025</v>
      </c>
      <c r="E156" s="24">
        <v>2025</v>
      </c>
      <c r="F156" s="26"/>
      <c r="G156" s="26">
        <v>29613.599999999999</v>
      </c>
      <c r="H156" s="26">
        <v>29613.599999999999</v>
      </c>
      <c r="I156" s="26">
        <v>29613.599999999999</v>
      </c>
      <c r="J156" s="35"/>
      <c r="K156" s="30"/>
      <c r="L156" s="30"/>
    </row>
    <row r="157" spans="1:12">
      <c r="A157" s="14" t="s">
        <v>1620</v>
      </c>
      <c r="B157" s="15" t="s">
        <v>239</v>
      </c>
      <c r="C157" s="11"/>
      <c r="D157" s="12"/>
      <c r="E157" s="12"/>
      <c r="F157" s="16"/>
      <c r="G157" s="16"/>
      <c r="H157" s="16">
        <f t="shared" ref="H157:I158" si="97">H158</f>
        <v>3340.4</v>
      </c>
      <c r="I157" s="16">
        <f t="shared" si="97"/>
        <v>3340.4</v>
      </c>
      <c r="J157" s="32"/>
      <c r="K157"/>
      <c r="L157"/>
    </row>
    <row r="158" spans="1:12">
      <c r="A158" s="17" t="s">
        <v>1621</v>
      </c>
      <c r="B158" s="18" t="s">
        <v>18</v>
      </c>
      <c r="C158" s="11"/>
      <c r="D158" s="12"/>
      <c r="E158" s="12"/>
      <c r="F158" s="19"/>
      <c r="G158" s="19"/>
      <c r="H158" s="19">
        <f t="shared" si="97"/>
        <v>3340.4</v>
      </c>
      <c r="I158" s="19">
        <f t="shared" si="97"/>
        <v>3340.4</v>
      </c>
      <c r="J158" s="33"/>
      <c r="K158"/>
      <c r="L158"/>
    </row>
    <row r="159" spans="1:12">
      <c r="A159" s="20" t="s">
        <v>1572</v>
      </c>
      <c r="B159" s="21" t="s">
        <v>19</v>
      </c>
      <c r="C159" s="11"/>
      <c r="D159" s="12"/>
      <c r="E159" s="12"/>
      <c r="F159" s="22"/>
      <c r="G159" s="22"/>
      <c r="H159" s="23">
        <f t="shared" ref="H159:I159" si="98">SUM(H160:H160)</f>
        <v>3340.4</v>
      </c>
      <c r="I159" s="23">
        <f t="shared" si="98"/>
        <v>3340.4</v>
      </c>
      <c r="J159" s="34"/>
      <c r="K159"/>
      <c r="L159"/>
    </row>
    <row r="160" spans="1:12" ht="28.5">
      <c r="A160" s="24" t="s">
        <v>1622</v>
      </c>
      <c r="B160" s="25" t="s">
        <v>240</v>
      </c>
      <c r="C160" s="24" t="s">
        <v>241</v>
      </c>
      <c r="D160" s="24">
        <v>2025</v>
      </c>
      <c r="E160" s="24">
        <v>2025</v>
      </c>
      <c r="F160" s="26"/>
      <c r="G160" s="26">
        <v>3436</v>
      </c>
      <c r="H160" s="26">
        <v>3340.4</v>
      </c>
      <c r="I160" s="26">
        <v>3340.4</v>
      </c>
      <c r="J160" s="35"/>
      <c r="K160" s="30"/>
      <c r="L160" s="30"/>
    </row>
    <row r="161" spans="1:12" ht="30">
      <c r="A161" s="14" t="s">
        <v>1623</v>
      </c>
      <c r="B161" s="15" t="s">
        <v>242</v>
      </c>
      <c r="C161" s="11"/>
      <c r="D161" s="12"/>
      <c r="E161" s="12"/>
      <c r="F161" s="16"/>
      <c r="G161" s="16"/>
      <c r="H161" s="16">
        <f t="shared" ref="H161" si="99">H162+H165</f>
        <v>19956.7</v>
      </c>
      <c r="I161" s="16">
        <f t="shared" ref="I161" si="100">I162+I165</f>
        <v>17532.099999999999</v>
      </c>
      <c r="J161" s="32"/>
      <c r="K161"/>
      <c r="L161"/>
    </row>
    <row r="162" spans="1:12">
      <c r="A162" s="17" t="s">
        <v>1624</v>
      </c>
      <c r="B162" s="18" t="s">
        <v>53</v>
      </c>
      <c r="C162" s="11"/>
      <c r="D162" s="12"/>
      <c r="E162" s="12"/>
      <c r="F162" s="19"/>
      <c r="G162" s="19"/>
      <c r="H162" s="19">
        <f t="shared" ref="H162:I162" si="101">H163</f>
        <v>6019.8</v>
      </c>
      <c r="I162" s="19">
        <f t="shared" si="101"/>
        <v>3595.2</v>
      </c>
      <c r="J162" s="33"/>
      <c r="K162"/>
      <c r="L162"/>
    </row>
    <row r="163" spans="1:12">
      <c r="A163" s="20" t="s">
        <v>1572</v>
      </c>
      <c r="B163" s="21" t="s">
        <v>54</v>
      </c>
      <c r="C163" s="11"/>
      <c r="D163" s="12"/>
      <c r="E163" s="12"/>
      <c r="F163" s="22"/>
      <c r="G163" s="22"/>
      <c r="H163" s="23">
        <f t="shared" ref="H163:I163" si="102">SUM(H164:H164)</f>
        <v>6019.8</v>
      </c>
      <c r="I163" s="23">
        <f t="shared" si="102"/>
        <v>3595.2</v>
      </c>
      <c r="J163" s="34"/>
      <c r="K163"/>
      <c r="L163"/>
    </row>
    <row r="164" spans="1:12" ht="28.5">
      <c r="A164" s="24" t="s">
        <v>1625</v>
      </c>
      <c r="B164" s="25" t="s">
        <v>243</v>
      </c>
      <c r="C164" s="24" t="s">
        <v>244</v>
      </c>
      <c r="D164" s="24">
        <v>2024</v>
      </c>
      <c r="E164" s="24">
        <v>2026</v>
      </c>
      <c r="F164" s="26">
        <v>6037.9</v>
      </c>
      <c r="G164" s="26">
        <v>6019.8</v>
      </c>
      <c r="H164" s="26">
        <v>6019.8</v>
      </c>
      <c r="I164" s="26">
        <v>3595.2</v>
      </c>
      <c r="J164" s="35"/>
      <c r="K164" s="30"/>
      <c r="L164" s="30"/>
    </row>
    <row r="165" spans="1:12">
      <c r="A165" s="17" t="s">
        <v>1626</v>
      </c>
      <c r="B165" s="18" t="s">
        <v>18</v>
      </c>
      <c r="C165" s="11"/>
      <c r="D165" s="12"/>
      <c r="E165" s="12"/>
      <c r="F165" s="19"/>
      <c r="G165" s="19"/>
      <c r="H165" s="19">
        <f t="shared" ref="H165:I165" si="103">H166</f>
        <v>13936.9</v>
      </c>
      <c r="I165" s="19">
        <f t="shared" si="103"/>
        <v>13936.9</v>
      </c>
      <c r="J165" s="33"/>
      <c r="K165"/>
      <c r="L165"/>
    </row>
    <row r="166" spans="1:12">
      <c r="A166" s="20" t="s">
        <v>1572</v>
      </c>
      <c r="B166" s="21" t="s">
        <v>19</v>
      </c>
      <c r="C166" s="11"/>
      <c r="D166" s="12"/>
      <c r="E166" s="12"/>
      <c r="F166" s="22"/>
      <c r="G166" s="22"/>
      <c r="H166" s="23">
        <f t="shared" ref="H166:I166" si="104">SUM(H167:H167)</f>
        <v>13936.9</v>
      </c>
      <c r="I166" s="23">
        <f t="shared" si="104"/>
        <v>13936.9</v>
      </c>
      <c r="J166" s="34"/>
      <c r="K166"/>
      <c r="L166"/>
    </row>
    <row r="167" spans="1:12" ht="28.5">
      <c r="A167" s="24" t="s">
        <v>1627</v>
      </c>
      <c r="B167" s="25" t="s">
        <v>245</v>
      </c>
      <c r="C167" s="24" t="s">
        <v>246</v>
      </c>
      <c r="D167" s="24">
        <v>2025</v>
      </c>
      <c r="E167" s="24">
        <v>2025</v>
      </c>
      <c r="F167" s="26"/>
      <c r="G167" s="26">
        <v>17046.199999999997</v>
      </c>
      <c r="H167" s="26">
        <v>13936.9</v>
      </c>
      <c r="I167" s="26">
        <v>13936.9</v>
      </c>
      <c r="J167" s="35"/>
      <c r="K167" s="30"/>
      <c r="L167" s="30"/>
    </row>
    <row r="168" spans="1:12">
      <c r="A168" s="9" t="s">
        <v>174</v>
      </c>
      <c r="B168" s="10" t="s">
        <v>248</v>
      </c>
      <c r="C168" s="11"/>
      <c r="D168" s="12"/>
      <c r="E168" s="12"/>
      <c r="F168" s="13"/>
      <c r="G168" s="13"/>
      <c r="H168" s="13">
        <f t="shared" ref="H168" si="105">H169+H179</f>
        <v>105436.09999999999</v>
      </c>
      <c r="I168" s="13">
        <f t="shared" ref="I168" si="106">I169+I179</f>
        <v>65803.899999999994</v>
      </c>
      <c r="J168" s="31"/>
      <c r="K168"/>
      <c r="L168"/>
    </row>
    <row r="169" spans="1:12">
      <c r="A169" s="14" t="s">
        <v>176</v>
      </c>
      <c r="B169" s="15" t="s">
        <v>1551</v>
      </c>
      <c r="C169" s="11"/>
      <c r="D169" s="12"/>
      <c r="E169" s="12"/>
      <c r="F169" s="16"/>
      <c r="G169" s="16"/>
      <c r="H169" s="16">
        <f t="shared" ref="H169" si="107">H170+H173+H176</f>
        <v>60077.399999999994</v>
      </c>
      <c r="I169" s="16">
        <f t="shared" ref="I169" si="108">I170+I173+I176</f>
        <v>56210.5</v>
      </c>
      <c r="J169" s="32"/>
      <c r="K169"/>
      <c r="L169"/>
    </row>
    <row r="170" spans="1:12">
      <c r="A170" s="17" t="s">
        <v>1628</v>
      </c>
      <c r="B170" s="18" t="s">
        <v>53</v>
      </c>
      <c r="C170" s="11"/>
      <c r="D170" s="12"/>
      <c r="E170" s="12"/>
      <c r="F170" s="19"/>
      <c r="G170" s="19"/>
      <c r="H170" s="19">
        <f t="shared" ref="H170:I170" si="109">H171</f>
        <v>5949.2</v>
      </c>
      <c r="I170" s="19">
        <f t="shared" si="109"/>
        <v>2082.3000000000002</v>
      </c>
      <c r="J170" s="33"/>
      <c r="K170"/>
      <c r="L170"/>
    </row>
    <row r="171" spans="1:12">
      <c r="A171" s="20" t="s">
        <v>1572</v>
      </c>
      <c r="B171" s="21" t="s">
        <v>54</v>
      </c>
      <c r="C171" s="11"/>
      <c r="D171" s="12"/>
      <c r="E171" s="12"/>
      <c r="F171" s="22"/>
      <c r="G171" s="22"/>
      <c r="H171" s="23">
        <f t="shared" ref="H171:I171" si="110">SUM(H172:H172)</f>
        <v>5949.2</v>
      </c>
      <c r="I171" s="23">
        <f t="shared" si="110"/>
        <v>2082.3000000000002</v>
      </c>
      <c r="J171" s="34"/>
      <c r="K171"/>
      <c r="L171"/>
    </row>
    <row r="172" spans="1:12" ht="42.75">
      <c r="A172" s="24" t="s">
        <v>1629</v>
      </c>
      <c r="B172" s="25" t="s">
        <v>252</v>
      </c>
      <c r="C172" s="24" t="s">
        <v>253</v>
      </c>
      <c r="D172" s="24">
        <v>2024</v>
      </c>
      <c r="E172" s="24">
        <v>2026</v>
      </c>
      <c r="F172" s="26">
        <v>5949.2</v>
      </c>
      <c r="G172" s="26">
        <v>5949.2</v>
      </c>
      <c r="H172" s="26">
        <v>5949.2</v>
      </c>
      <c r="I172" s="26">
        <v>2082.3000000000002</v>
      </c>
      <c r="J172" s="35"/>
      <c r="K172" s="30"/>
      <c r="L172" s="30"/>
    </row>
    <row r="173" spans="1:12">
      <c r="A173" s="17" t="s">
        <v>1630</v>
      </c>
      <c r="B173" s="18" t="s">
        <v>31</v>
      </c>
      <c r="C173" s="11"/>
      <c r="D173" s="12"/>
      <c r="E173" s="12"/>
      <c r="F173" s="19"/>
      <c r="G173" s="19"/>
      <c r="H173" s="19">
        <f t="shared" ref="H173:I173" si="111">H174</f>
        <v>12436.800000000001</v>
      </c>
      <c r="I173" s="19">
        <f t="shared" si="111"/>
        <v>12436.800000000001</v>
      </c>
      <c r="J173" s="33"/>
      <c r="K173"/>
      <c r="L173"/>
    </row>
    <row r="174" spans="1:12">
      <c r="A174" s="20" t="s">
        <v>1572</v>
      </c>
      <c r="B174" s="21" t="s">
        <v>19</v>
      </c>
      <c r="C174" s="11"/>
      <c r="D174" s="12"/>
      <c r="E174" s="12"/>
      <c r="F174" s="22"/>
      <c r="G174" s="22"/>
      <c r="H174" s="23">
        <f t="shared" ref="H174:I174" si="112">SUM(H175:H175)</f>
        <v>12436.800000000001</v>
      </c>
      <c r="I174" s="23">
        <f t="shared" si="112"/>
        <v>12436.800000000001</v>
      </c>
      <c r="J174" s="34"/>
      <c r="K174"/>
      <c r="L174"/>
    </row>
    <row r="175" spans="1:12" ht="28.5">
      <c r="A175" s="24" t="s">
        <v>1631</v>
      </c>
      <c r="B175" s="25" t="s">
        <v>256</v>
      </c>
      <c r="C175" s="24" t="s">
        <v>257</v>
      </c>
      <c r="D175" s="24">
        <v>2025</v>
      </c>
      <c r="E175" s="24">
        <v>2025</v>
      </c>
      <c r="F175" s="26"/>
      <c r="G175" s="26">
        <v>22036.799999999999</v>
      </c>
      <c r="H175" s="26">
        <v>12436.800000000001</v>
      </c>
      <c r="I175" s="26">
        <v>12436.800000000001</v>
      </c>
      <c r="J175" s="35"/>
      <c r="K175" s="30"/>
      <c r="L175" s="30"/>
    </row>
    <row r="176" spans="1:12">
      <c r="A176" s="17" t="s">
        <v>178</v>
      </c>
      <c r="B176" s="18" t="s">
        <v>18</v>
      </c>
      <c r="C176" s="11"/>
      <c r="D176" s="12"/>
      <c r="E176" s="12"/>
      <c r="F176" s="19"/>
      <c r="G176" s="19"/>
      <c r="H176" s="19">
        <f t="shared" ref="H176:I176" si="113">H177</f>
        <v>41691.399999999994</v>
      </c>
      <c r="I176" s="19">
        <f t="shared" si="113"/>
        <v>41691.4</v>
      </c>
      <c r="J176" s="33"/>
      <c r="K176"/>
      <c r="L176"/>
    </row>
    <row r="177" spans="1:12">
      <c r="A177" s="20" t="s">
        <v>1572</v>
      </c>
      <c r="B177" s="21" t="s">
        <v>19</v>
      </c>
      <c r="C177" s="11"/>
      <c r="D177" s="12"/>
      <c r="E177" s="12"/>
      <c r="F177" s="22"/>
      <c r="G177" s="22"/>
      <c r="H177" s="23">
        <f t="shared" ref="H177:I177" si="114">SUM(H178:H178)</f>
        <v>41691.399999999994</v>
      </c>
      <c r="I177" s="23">
        <f t="shared" si="114"/>
        <v>41691.4</v>
      </c>
      <c r="J177" s="34"/>
      <c r="K177"/>
      <c r="L177"/>
    </row>
    <row r="178" spans="1:12" ht="28.5">
      <c r="A178" s="24" t="s">
        <v>179</v>
      </c>
      <c r="B178" s="25" t="s">
        <v>260</v>
      </c>
      <c r="C178" s="24" t="s">
        <v>261</v>
      </c>
      <c r="D178" s="24">
        <v>2025</v>
      </c>
      <c r="E178" s="24">
        <v>2025</v>
      </c>
      <c r="F178" s="26"/>
      <c r="G178" s="26">
        <v>41691.399999999994</v>
      </c>
      <c r="H178" s="26">
        <v>41691.399999999994</v>
      </c>
      <c r="I178" s="26">
        <v>41691.4</v>
      </c>
      <c r="J178" s="35"/>
      <c r="K178" s="30"/>
      <c r="L178" s="30"/>
    </row>
    <row r="179" spans="1:12">
      <c r="A179" s="14" t="s">
        <v>184</v>
      </c>
      <c r="B179" s="15" t="s">
        <v>263</v>
      </c>
      <c r="C179" s="11"/>
      <c r="D179" s="12"/>
      <c r="E179" s="12"/>
      <c r="F179" s="16"/>
      <c r="G179" s="16"/>
      <c r="H179" s="16">
        <f t="shared" ref="H179:I180" si="115">H180</f>
        <v>45358.7</v>
      </c>
      <c r="I179" s="16">
        <f t="shared" si="115"/>
        <v>9593.4</v>
      </c>
      <c r="J179" s="32"/>
      <c r="K179"/>
      <c r="L179"/>
    </row>
    <row r="180" spans="1:12">
      <c r="A180" s="17" t="s">
        <v>1632</v>
      </c>
      <c r="B180" s="18" t="s">
        <v>18</v>
      </c>
      <c r="C180" s="11"/>
      <c r="D180" s="12"/>
      <c r="E180" s="12"/>
      <c r="F180" s="19"/>
      <c r="G180" s="19"/>
      <c r="H180" s="19">
        <f t="shared" si="115"/>
        <v>45358.7</v>
      </c>
      <c r="I180" s="19">
        <f t="shared" si="115"/>
        <v>9593.4</v>
      </c>
      <c r="J180" s="33"/>
      <c r="K180"/>
      <c r="L180"/>
    </row>
    <row r="181" spans="1:12">
      <c r="A181" s="20" t="s">
        <v>1572</v>
      </c>
      <c r="B181" s="21" t="s">
        <v>54</v>
      </c>
      <c r="C181" s="11"/>
      <c r="D181" s="12"/>
      <c r="E181" s="12"/>
      <c r="F181" s="22"/>
      <c r="G181" s="22"/>
      <c r="H181" s="23">
        <f t="shared" ref="H181:I181" si="116">SUM(H182:H182)</f>
        <v>45358.7</v>
      </c>
      <c r="I181" s="23">
        <f t="shared" si="116"/>
        <v>9593.4</v>
      </c>
      <c r="J181" s="34"/>
      <c r="K181"/>
      <c r="L181"/>
    </row>
    <row r="182" spans="1:12" ht="28.5">
      <c r="A182" s="24" t="s">
        <v>1633</v>
      </c>
      <c r="B182" s="25" t="s">
        <v>264</v>
      </c>
      <c r="C182" s="24" t="s">
        <v>265</v>
      </c>
      <c r="D182" s="24">
        <v>2024</v>
      </c>
      <c r="E182" s="24">
        <v>2025</v>
      </c>
      <c r="F182" s="26">
        <v>40576.32</v>
      </c>
      <c r="G182" s="26">
        <v>45358.7</v>
      </c>
      <c r="H182" s="26">
        <v>45358.7</v>
      </c>
      <c r="I182" s="26">
        <v>9593.4</v>
      </c>
      <c r="J182" s="35"/>
      <c r="K182" s="30"/>
      <c r="L182" s="30"/>
    </row>
    <row r="183" spans="1:12" ht="30">
      <c r="A183" s="9" t="s">
        <v>196</v>
      </c>
      <c r="B183" s="10" t="s">
        <v>267</v>
      </c>
      <c r="C183" s="11"/>
      <c r="D183" s="12"/>
      <c r="E183" s="12"/>
      <c r="F183" s="13"/>
      <c r="G183" s="13"/>
      <c r="H183" s="13">
        <f t="shared" ref="H183" si="117">H184+H197+H200+H203</f>
        <v>72694.400000000009</v>
      </c>
      <c r="I183" s="13">
        <f t="shared" ref="I183" si="118">I184+I197+I200+I203</f>
        <v>64902.5</v>
      </c>
      <c r="J183" s="31"/>
      <c r="K183"/>
      <c r="L183"/>
    </row>
    <row r="184" spans="1:12">
      <c r="A184" s="17" t="s">
        <v>198</v>
      </c>
      <c r="B184" s="18" t="s">
        <v>53</v>
      </c>
      <c r="C184" s="11"/>
      <c r="D184" s="12"/>
      <c r="E184" s="12"/>
      <c r="F184" s="19"/>
      <c r="G184" s="19"/>
      <c r="H184" s="19">
        <f t="shared" ref="H184" si="119">H185+H190</f>
        <v>66734.5</v>
      </c>
      <c r="I184" s="19">
        <f t="shared" ref="I184" si="120">I185+I190</f>
        <v>59092.6</v>
      </c>
      <c r="J184" s="33"/>
      <c r="K184"/>
      <c r="L184"/>
    </row>
    <row r="185" spans="1:12">
      <c r="A185" s="20" t="s">
        <v>1572</v>
      </c>
      <c r="B185" s="21" t="s">
        <v>19</v>
      </c>
      <c r="C185" s="11"/>
      <c r="D185" s="12"/>
      <c r="E185" s="12"/>
      <c r="F185" s="22"/>
      <c r="G185" s="22"/>
      <c r="H185" s="23">
        <f>SUM(H186:H189)</f>
        <v>54468.6</v>
      </c>
      <c r="I185" s="23">
        <f>SUM(I186:I189)</f>
        <v>54468.6</v>
      </c>
      <c r="J185" s="34"/>
      <c r="K185"/>
      <c r="L185"/>
    </row>
    <row r="186" spans="1:12" ht="28.5">
      <c r="A186" s="24" t="s">
        <v>200</v>
      </c>
      <c r="B186" s="25" t="s">
        <v>270</v>
      </c>
      <c r="C186" s="24" t="s">
        <v>271</v>
      </c>
      <c r="D186" s="24">
        <v>2025</v>
      </c>
      <c r="E186" s="24">
        <v>2025</v>
      </c>
      <c r="F186" s="26"/>
      <c r="G186" s="26">
        <v>6589.6</v>
      </c>
      <c r="H186" s="26">
        <v>1878.8999999999999</v>
      </c>
      <c r="I186" s="26">
        <v>1878.8999999999999</v>
      </c>
      <c r="J186" s="35"/>
      <c r="K186" s="30"/>
      <c r="L186" s="30"/>
    </row>
    <row r="187" spans="1:12" ht="57">
      <c r="A187" s="24" t="s">
        <v>205</v>
      </c>
      <c r="B187" s="25" t="s">
        <v>272</v>
      </c>
      <c r="C187" s="24" t="s">
        <v>273</v>
      </c>
      <c r="D187" s="24">
        <v>2025</v>
      </c>
      <c r="E187" s="24">
        <v>2025</v>
      </c>
      <c r="F187" s="26"/>
      <c r="G187" s="26">
        <v>50000</v>
      </c>
      <c r="H187" s="26">
        <v>8187.9000000000005</v>
      </c>
      <c r="I187" s="26">
        <v>8187.9000000000005</v>
      </c>
      <c r="J187" s="35"/>
      <c r="K187" s="30"/>
      <c r="L187" s="30"/>
    </row>
    <row r="188" spans="1:12" ht="42.75">
      <c r="A188" s="24" t="s">
        <v>208</v>
      </c>
      <c r="B188" s="25" t="s">
        <v>1546</v>
      </c>
      <c r="C188" s="24" t="s">
        <v>291</v>
      </c>
      <c r="D188" s="24">
        <v>2025</v>
      </c>
      <c r="E188" s="24">
        <v>2025</v>
      </c>
      <c r="F188" s="26"/>
      <c r="G188" s="26">
        <v>6500</v>
      </c>
      <c r="H188" s="26">
        <v>2589.6</v>
      </c>
      <c r="I188" s="26">
        <v>2589.6</v>
      </c>
      <c r="J188" s="35"/>
      <c r="K188" s="30"/>
      <c r="L188" s="30"/>
    </row>
    <row r="189" spans="1:12" ht="71.25">
      <c r="A189" s="24" t="s">
        <v>1634</v>
      </c>
      <c r="B189" s="25" t="s">
        <v>2058</v>
      </c>
      <c r="C189" s="24" t="s">
        <v>2059</v>
      </c>
      <c r="D189" s="24">
        <v>2025</v>
      </c>
      <c r="E189" s="24">
        <v>2025</v>
      </c>
      <c r="F189" s="26"/>
      <c r="G189" s="26"/>
      <c r="H189" s="26">
        <v>41812.199999999997</v>
      </c>
      <c r="I189" s="26">
        <v>41812.199999999997</v>
      </c>
      <c r="J189" s="36"/>
      <c r="K189" s="30"/>
      <c r="L189" s="30"/>
    </row>
    <row r="190" spans="1:12">
      <c r="A190" s="20" t="s">
        <v>1572</v>
      </c>
      <c r="B190" s="21" t="s">
        <v>54</v>
      </c>
      <c r="C190" s="11"/>
      <c r="D190" s="12"/>
      <c r="E190" s="12"/>
      <c r="F190" s="22"/>
      <c r="G190" s="22"/>
      <c r="H190" s="23">
        <f t="shared" ref="H190:I190" si="121">SUM(H191:H196)</f>
        <v>12265.9</v>
      </c>
      <c r="I190" s="23">
        <f t="shared" si="121"/>
        <v>4624</v>
      </c>
      <c r="J190" s="34"/>
      <c r="K190"/>
      <c r="L190"/>
    </row>
    <row r="191" spans="1:12" ht="28.5">
      <c r="A191" s="24" t="s">
        <v>1635</v>
      </c>
      <c r="B191" s="25" t="s">
        <v>1517</v>
      </c>
      <c r="C191" s="25" t="s">
        <v>1516</v>
      </c>
      <c r="D191" s="24">
        <v>2024</v>
      </c>
      <c r="E191" s="24">
        <v>2026</v>
      </c>
      <c r="F191" s="26">
        <v>2512.5</v>
      </c>
      <c r="G191" s="26">
        <v>2410.9</v>
      </c>
      <c r="H191" s="26">
        <v>2410.9</v>
      </c>
      <c r="I191" s="26">
        <v>729.6</v>
      </c>
      <c r="J191" s="35"/>
      <c r="K191" s="30"/>
      <c r="L191" s="30"/>
    </row>
    <row r="192" spans="1:12" ht="42.75">
      <c r="A192" s="24" t="s">
        <v>1636</v>
      </c>
      <c r="B192" s="25" t="s">
        <v>274</v>
      </c>
      <c r="C192" s="24" t="s">
        <v>275</v>
      </c>
      <c r="D192" s="24">
        <v>2024</v>
      </c>
      <c r="E192" s="24">
        <v>2025</v>
      </c>
      <c r="F192" s="26">
        <v>3000</v>
      </c>
      <c r="G192" s="26">
        <v>2736</v>
      </c>
      <c r="H192" s="26">
        <v>2736</v>
      </c>
      <c r="I192" s="26">
        <v>1236</v>
      </c>
      <c r="J192" s="35"/>
      <c r="K192" s="30"/>
      <c r="L192" s="30"/>
    </row>
    <row r="193" spans="1:12" ht="28.5">
      <c r="A193" s="24" t="s">
        <v>1637</v>
      </c>
      <c r="B193" s="25" t="s">
        <v>276</v>
      </c>
      <c r="C193" s="24" t="s">
        <v>277</v>
      </c>
      <c r="D193" s="24">
        <v>2024</v>
      </c>
      <c r="E193" s="24">
        <v>2026</v>
      </c>
      <c r="F193" s="26">
        <v>2322.5</v>
      </c>
      <c r="G193" s="26">
        <v>2180.9</v>
      </c>
      <c r="H193" s="26">
        <v>2180.9</v>
      </c>
      <c r="I193" s="26">
        <v>769.7</v>
      </c>
      <c r="J193" s="35"/>
      <c r="K193" s="30"/>
      <c r="L193" s="30"/>
    </row>
    <row r="194" spans="1:12" ht="28.5">
      <c r="A194" s="24" t="s">
        <v>1638</v>
      </c>
      <c r="B194" s="25" t="s">
        <v>278</v>
      </c>
      <c r="C194" s="24" t="s">
        <v>279</v>
      </c>
      <c r="D194" s="24">
        <v>2024</v>
      </c>
      <c r="E194" s="24">
        <v>2026</v>
      </c>
      <c r="F194" s="26">
        <v>2512.5</v>
      </c>
      <c r="G194" s="26">
        <v>2502.6999999999998</v>
      </c>
      <c r="H194" s="26">
        <v>2502.6999999999998</v>
      </c>
      <c r="I194" s="26">
        <v>869.5</v>
      </c>
      <c r="J194" s="35"/>
      <c r="K194" s="30"/>
      <c r="L194" s="30"/>
    </row>
    <row r="195" spans="1:12" ht="28.5">
      <c r="A195" s="24" t="s">
        <v>1639</v>
      </c>
      <c r="B195" s="25" t="s">
        <v>280</v>
      </c>
      <c r="C195" s="24" t="s">
        <v>281</v>
      </c>
      <c r="D195" s="24">
        <v>2024</v>
      </c>
      <c r="E195" s="24">
        <v>2025</v>
      </c>
      <c r="F195" s="26">
        <v>640</v>
      </c>
      <c r="G195" s="26">
        <v>640</v>
      </c>
      <c r="H195" s="26">
        <v>640</v>
      </c>
      <c r="I195" s="26">
        <v>320</v>
      </c>
      <c r="J195" s="35"/>
      <c r="K195" s="30"/>
      <c r="L195" s="30"/>
    </row>
    <row r="196" spans="1:12" ht="42.75">
      <c r="A196" s="24" t="s">
        <v>2060</v>
      </c>
      <c r="B196" s="25" t="s">
        <v>1552</v>
      </c>
      <c r="C196" s="24" t="s">
        <v>282</v>
      </c>
      <c r="D196" s="24">
        <v>2024</v>
      </c>
      <c r="E196" s="24">
        <v>2025</v>
      </c>
      <c r="F196" s="26">
        <v>3000</v>
      </c>
      <c r="G196" s="26">
        <v>2920.4</v>
      </c>
      <c r="H196" s="26">
        <v>1795.4</v>
      </c>
      <c r="I196" s="26">
        <v>699.2</v>
      </c>
      <c r="J196" s="35"/>
      <c r="K196" s="30"/>
      <c r="L196" s="30"/>
    </row>
    <row r="197" spans="1:12">
      <c r="A197" s="17" t="s">
        <v>215</v>
      </c>
      <c r="B197" s="18" t="s">
        <v>31</v>
      </c>
      <c r="C197" s="11"/>
      <c r="D197" s="12"/>
      <c r="E197" s="12"/>
      <c r="F197" s="19"/>
      <c r="G197" s="19"/>
      <c r="H197" s="19">
        <f t="shared" ref="H197:I197" si="122">H198</f>
        <v>2957.7999999999997</v>
      </c>
      <c r="I197" s="19">
        <f t="shared" si="122"/>
        <v>2957.7999999999997</v>
      </c>
      <c r="J197" s="33"/>
      <c r="K197"/>
      <c r="L197"/>
    </row>
    <row r="198" spans="1:12">
      <c r="A198" s="20" t="s">
        <v>1572</v>
      </c>
      <c r="B198" s="21" t="s">
        <v>19</v>
      </c>
      <c r="C198" s="11"/>
      <c r="D198" s="12"/>
      <c r="E198" s="12"/>
      <c r="F198" s="22"/>
      <c r="G198" s="22"/>
      <c r="H198" s="23">
        <f t="shared" ref="H198:I198" si="123">SUM(H199:H199)</f>
        <v>2957.7999999999997</v>
      </c>
      <c r="I198" s="23">
        <f t="shared" si="123"/>
        <v>2957.7999999999997</v>
      </c>
      <c r="J198" s="34"/>
      <c r="K198"/>
      <c r="L198"/>
    </row>
    <row r="199" spans="1:12" ht="57">
      <c r="A199" s="24" t="s">
        <v>1640</v>
      </c>
      <c r="B199" s="25" t="s">
        <v>285</v>
      </c>
      <c r="C199" s="24" t="s">
        <v>286</v>
      </c>
      <c r="D199" s="24">
        <v>2025</v>
      </c>
      <c r="E199" s="24">
        <v>2025</v>
      </c>
      <c r="F199" s="26"/>
      <c r="G199" s="26">
        <v>5500</v>
      </c>
      <c r="H199" s="26">
        <v>2957.7999999999997</v>
      </c>
      <c r="I199" s="26">
        <v>2957.7999999999997</v>
      </c>
      <c r="J199" s="35"/>
      <c r="K199" s="30"/>
      <c r="L199" s="30"/>
    </row>
    <row r="200" spans="1:12">
      <c r="A200" s="17" t="s">
        <v>219</v>
      </c>
      <c r="B200" s="18" t="s">
        <v>18</v>
      </c>
      <c r="C200" s="11"/>
      <c r="D200" s="12"/>
      <c r="E200" s="12"/>
      <c r="F200" s="19"/>
      <c r="G200" s="19"/>
      <c r="H200" s="19">
        <f t="shared" ref="H200:I200" si="124">H201</f>
        <v>2757.1</v>
      </c>
      <c r="I200" s="19">
        <f t="shared" si="124"/>
        <v>2757.1</v>
      </c>
      <c r="J200" s="33"/>
      <c r="K200"/>
      <c r="L200"/>
    </row>
    <row r="201" spans="1:12">
      <c r="A201" s="20" t="s">
        <v>1572</v>
      </c>
      <c r="B201" s="21" t="s">
        <v>19</v>
      </c>
      <c r="C201" s="11"/>
      <c r="D201" s="12"/>
      <c r="E201" s="12"/>
      <c r="F201" s="22"/>
      <c r="G201" s="22"/>
      <c r="H201" s="23">
        <f t="shared" ref="H201:I201" si="125">SUM(H202:H202)</f>
        <v>2757.1</v>
      </c>
      <c r="I201" s="23">
        <f t="shared" si="125"/>
        <v>2757.1</v>
      </c>
      <c r="J201" s="34"/>
      <c r="K201"/>
      <c r="L201"/>
    </row>
    <row r="202" spans="1:12" ht="42.75">
      <c r="A202" s="24" t="s">
        <v>1641</v>
      </c>
      <c r="B202" s="25" t="s">
        <v>289</v>
      </c>
      <c r="C202" s="24" t="s">
        <v>290</v>
      </c>
      <c r="D202" s="24">
        <v>2025</v>
      </c>
      <c r="E202" s="24">
        <v>2025</v>
      </c>
      <c r="F202" s="26"/>
      <c r="G202" s="26">
        <v>6800</v>
      </c>
      <c r="H202" s="26">
        <v>2757.1</v>
      </c>
      <c r="I202" s="26">
        <v>2757.1</v>
      </c>
      <c r="J202" s="35"/>
      <c r="K202" s="30"/>
      <c r="L202" s="30"/>
    </row>
    <row r="203" spans="1:12">
      <c r="A203" s="17" t="s">
        <v>223</v>
      </c>
      <c r="B203" s="18" t="s">
        <v>47</v>
      </c>
      <c r="C203" s="11"/>
      <c r="D203" s="12"/>
      <c r="E203" s="12"/>
      <c r="F203" s="19"/>
      <c r="G203" s="19"/>
      <c r="H203" s="19">
        <f t="shared" ref="H203:I203" si="126">H204</f>
        <v>245</v>
      </c>
      <c r="I203" s="19">
        <f t="shared" si="126"/>
        <v>95</v>
      </c>
      <c r="J203" s="33"/>
      <c r="K203"/>
      <c r="L203"/>
    </row>
    <row r="204" spans="1:12">
      <c r="A204" s="20" t="s">
        <v>1572</v>
      </c>
      <c r="B204" s="21" t="s">
        <v>54</v>
      </c>
      <c r="C204" s="11"/>
      <c r="D204" s="12"/>
      <c r="E204" s="12"/>
      <c r="F204" s="22"/>
      <c r="G204" s="22"/>
      <c r="H204" s="23">
        <f t="shared" ref="H204:I204" si="127">SUM(H205:H205)</f>
        <v>245</v>
      </c>
      <c r="I204" s="23">
        <f t="shared" si="127"/>
        <v>95</v>
      </c>
      <c r="J204" s="34"/>
      <c r="K204"/>
      <c r="L204"/>
    </row>
    <row r="205" spans="1:12" ht="28.5">
      <c r="A205" s="24" t="s">
        <v>225</v>
      </c>
      <c r="B205" s="25" t="s">
        <v>294</v>
      </c>
      <c r="C205" s="24" t="s">
        <v>295</v>
      </c>
      <c r="D205" s="24">
        <v>2024</v>
      </c>
      <c r="E205" s="24">
        <v>2026</v>
      </c>
      <c r="F205" s="26">
        <v>250</v>
      </c>
      <c r="G205" s="26">
        <v>245</v>
      </c>
      <c r="H205" s="26">
        <v>245</v>
      </c>
      <c r="I205" s="26">
        <v>95</v>
      </c>
      <c r="J205" s="35"/>
      <c r="K205" s="30"/>
      <c r="L205" s="30"/>
    </row>
    <row r="206" spans="1:12">
      <c r="A206" s="9" t="s">
        <v>247</v>
      </c>
      <c r="B206" s="10" t="s">
        <v>297</v>
      </c>
      <c r="C206" s="11"/>
      <c r="D206" s="12"/>
      <c r="E206" s="12"/>
      <c r="F206" s="13"/>
      <c r="G206" s="13"/>
      <c r="H206" s="13">
        <f>H207+H397</f>
        <v>1282891.8000000007</v>
      </c>
      <c r="I206" s="13">
        <f>I207+I397</f>
        <v>438952.89020000014</v>
      </c>
      <c r="J206" s="31"/>
      <c r="K206"/>
      <c r="L206"/>
    </row>
    <row r="207" spans="1:12">
      <c r="A207" s="14" t="s">
        <v>249</v>
      </c>
      <c r="B207" s="15" t="s">
        <v>299</v>
      </c>
      <c r="C207" s="11"/>
      <c r="D207" s="12"/>
      <c r="E207" s="12"/>
      <c r="F207" s="16"/>
      <c r="G207" s="16"/>
      <c r="H207" s="16">
        <f>H208+H383+H386+H394</f>
        <v>1250803.1000000008</v>
      </c>
      <c r="I207" s="16">
        <f>I208+I383+I386+I394</f>
        <v>425540.75450000016</v>
      </c>
      <c r="J207" s="32"/>
      <c r="K207"/>
      <c r="L207"/>
    </row>
    <row r="208" spans="1:12">
      <c r="A208" s="17" t="s">
        <v>250</v>
      </c>
      <c r="B208" s="18" t="s">
        <v>53</v>
      </c>
      <c r="C208" s="11"/>
      <c r="D208" s="12"/>
      <c r="E208" s="12"/>
      <c r="F208" s="19"/>
      <c r="G208" s="19"/>
      <c r="H208" s="19">
        <f>H209</f>
        <v>1194882.5000000007</v>
      </c>
      <c r="I208" s="19">
        <f>I209</f>
        <v>401337.65450000018</v>
      </c>
      <c r="J208" s="33"/>
      <c r="K208"/>
      <c r="L208"/>
    </row>
    <row r="209" spans="1:12">
      <c r="A209" s="20" t="s">
        <v>1572</v>
      </c>
      <c r="B209" s="21" t="s">
        <v>54</v>
      </c>
      <c r="C209" s="11"/>
      <c r="D209" s="12"/>
      <c r="E209" s="12"/>
      <c r="F209" s="22"/>
      <c r="G209" s="22"/>
      <c r="H209" s="23">
        <f>SUM(H210:H382)</f>
        <v>1194882.5000000007</v>
      </c>
      <c r="I209" s="23">
        <f>SUM(I210:I382)</f>
        <v>401337.65450000018</v>
      </c>
      <c r="J209" s="34"/>
      <c r="K209"/>
      <c r="L209"/>
    </row>
    <row r="210" spans="1:12" ht="57">
      <c r="A210" s="24" t="s">
        <v>251</v>
      </c>
      <c r="B210" s="25" t="s">
        <v>303</v>
      </c>
      <c r="C210" s="24" t="s">
        <v>304</v>
      </c>
      <c r="D210" s="24">
        <v>2024</v>
      </c>
      <c r="E210" s="24">
        <v>2026</v>
      </c>
      <c r="F210" s="26">
        <v>19500</v>
      </c>
      <c r="G210" s="26">
        <v>19500</v>
      </c>
      <c r="H210" s="26">
        <v>19500</v>
      </c>
      <c r="I210" s="26">
        <v>10725</v>
      </c>
      <c r="J210" s="35"/>
      <c r="K210" s="30"/>
      <c r="L210" s="30"/>
    </row>
    <row r="211" spans="1:12" ht="71.25">
      <c r="A211" s="24" t="s">
        <v>1642</v>
      </c>
      <c r="B211" s="25" t="s">
        <v>306</v>
      </c>
      <c r="C211" s="24" t="s">
        <v>307</v>
      </c>
      <c r="D211" s="24">
        <v>2024</v>
      </c>
      <c r="E211" s="24">
        <v>2026</v>
      </c>
      <c r="F211" s="26">
        <v>6476.8</v>
      </c>
      <c r="G211" s="26">
        <v>6136.7</v>
      </c>
      <c r="H211" s="26">
        <v>6136.7</v>
      </c>
      <c r="I211" s="26">
        <v>3223.3</v>
      </c>
      <c r="J211" s="35"/>
      <c r="K211" s="30"/>
      <c r="L211" s="30"/>
    </row>
    <row r="212" spans="1:12" ht="71.25">
      <c r="A212" s="24" t="s">
        <v>1643</v>
      </c>
      <c r="B212" s="25" t="s">
        <v>309</v>
      </c>
      <c r="C212" s="24" t="s">
        <v>310</v>
      </c>
      <c r="D212" s="24">
        <v>2024</v>
      </c>
      <c r="E212" s="24">
        <v>2026</v>
      </c>
      <c r="F212" s="26">
        <v>11482.3</v>
      </c>
      <c r="G212" s="26">
        <v>11312.4</v>
      </c>
      <c r="H212" s="26">
        <v>11312.4</v>
      </c>
      <c r="I212" s="26">
        <v>4071.2</v>
      </c>
      <c r="J212" s="35"/>
      <c r="K212" s="30"/>
      <c r="L212" s="30"/>
    </row>
    <row r="213" spans="1:12" ht="42.75">
      <c r="A213" s="24" t="s">
        <v>1644</v>
      </c>
      <c r="B213" s="25" t="s">
        <v>313</v>
      </c>
      <c r="C213" s="24" t="s">
        <v>314</v>
      </c>
      <c r="D213" s="24">
        <v>2024</v>
      </c>
      <c r="E213" s="24">
        <v>2026</v>
      </c>
      <c r="F213" s="26">
        <v>4027.5</v>
      </c>
      <c r="G213" s="26">
        <v>3880.1</v>
      </c>
      <c r="H213" s="26">
        <v>3880.1</v>
      </c>
      <c r="I213" s="26">
        <v>2616.3000000000002</v>
      </c>
      <c r="J213" s="35"/>
      <c r="K213" s="30"/>
      <c r="L213" s="30"/>
    </row>
    <row r="214" spans="1:12" ht="42.75">
      <c r="A214" s="24" t="s">
        <v>1645</v>
      </c>
      <c r="B214" s="25" t="s">
        <v>316</v>
      </c>
      <c r="C214" s="24" t="s">
        <v>317</v>
      </c>
      <c r="D214" s="24">
        <v>2024</v>
      </c>
      <c r="E214" s="24">
        <v>2026</v>
      </c>
      <c r="F214" s="26">
        <v>6915.2</v>
      </c>
      <c r="G214" s="26">
        <v>6714.8</v>
      </c>
      <c r="H214" s="26">
        <v>6714.8</v>
      </c>
      <c r="I214" s="26">
        <v>2315.1</v>
      </c>
      <c r="J214" s="35"/>
      <c r="K214" s="30"/>
      <c r="L214" s="30"/>
    </row>
    <row r="215" spans="1:12" ht="28.5">
      <c r="A215" s="24" t="s">
        <v>1646</v>
      </c>
      <c r="B215" s="25" t="s">
        <v>319</v>
      </c>
      <c r="C215" s="24" t="s">
        <v>320</v>
      </c>
      <c r="D215" s="24">
        <v>2024</v>
      </c>
      <c r="E215" s="24">
        <v>2026</v>
      </c>
      <c r="F215" s="26">
        <v>7227.3</v>
      </c>
      <c r="G215" s="26">
        <v>6738.6</v>
      </c>
      <c r="H215" s="26">
        <v>6738.6</v>
      </c>
      <c r="I215" s="26">
        <v>2040.9</v>
      </c>
      <c r="J215" s="35"/>
      <c r="K215" s="30"/>
      <c r="L215" s="30"/>
    </row>
    <row r="216" spans="1:12" ht="28.5">
      <c r="A216" s="24" t="s">
        <v>1647</v>
      </c>
      <c r="B216" s="25" t="s">
        <v>322</v>
      </c>
      <c r="C216" s="24" t="s">
        <v>323</v>
      </c>
      <c r="D216" s="24">
        <v>2024</v>
      </c>
      <c r="E216" s="24">
        <v>2026</v>
      </c>
      <c r="F216" s="26">
        <v>4040.4</v>
      </c>
      <c r="G216" s="26">
        <v>4020.1</v>
      </c>
      <c r="H216" s="26">
        <v>4020.1</v>
      </c>
      <c r="I216" s="26">
        <v>1699.9</v>
      </c>
      <c r="J216" s="35"/>
      <c r="K216" s="30"/>
      <c r="L216" s="30"/>
    </row>
    <row r="217" spans="1:12" ht="28.5">
      <c r="A217" s="24" t="s">
        <v>1648</v>
      </c>
      <c r="B217" s="25" t="s">
        <v>325</v>
      </c>
      <c r="C217" s="24" t="s">
        <v>326</v>
      </c>
      <c r="D217" s="24">
        <v>2024</v>
      </c>
      <c r="E217" s="24">
        <v>2026</v>
      </c>
      <c r="F217" s="26">
        <v>3500</v>
      </c>
      <c r="G217" s="26">
        <v>3500</v>
      </c>
      <c r="H217" s="26">
        <v>3500</v>
      </c>
      <c r="I217" s="26">
        <v>1225</v>
      </c>
      <c r="J217" s="35"/>
      <c r="K217" s="30"/>
      <c r="L217" s="30"/>
    </row>
    <row r="218" spans="1:12" ht="28.5">
      <c r="A218" s="24" t="s">
        <v>1649</v>
      </c>
      <c r="B218" s="25" t="s">
        <v>328</v>
      </c>
      <c r="C218" s="24" t="s">
        <v>329</v>
      </c>
      <c r="D218" s="24">
        <v>2024</v>
      </c>
      <c r="E218" s="24">
        <v>2025</v>
      </c>
      <c r="F218" s="26">
        <v>3085.6876670000001</v>
      </c>
      <c r="G218" s="26">
        <v>2810.4</v>
      </c>
      <c r="H218" s="26">
        <v>2810.4</v>
      </c>
      <c r="I218" s="26">
        <v>1267.5999999999999</v>
      </c>
      <c r="J218" s="35"/>
      <c r="K218" s="30"/>
      <c r="L218" s="30"/>
    </row>
    <row r="219" spans="1:12" ht="42.75">
      <c r="A219" s="24" t="s">
        <v>1650</v>
      </c>
      <c r="B219" s="25" t="s">
        <v>1519</v>
      </c>
      <c r="C219" s="24" t="s">
        <v>1518</v>
      </c>
      <c r="D219" s="24">
        <v>2024</v>
      </c>
      <c r="E219" s="24">
        <v>2025</v>
      </c>
      <c r="F219" s="26">
        <v>2916.3</v>
      </c>
      <c r="G219" s="26">
        <v>2916.3</v>
      </c>
      <c r="H219" s="26">
        <v>2916.3</v>
      </c>
      <c r="I219" s="26">
        <v>1458.2</v>
      </c>
      <c r="J219" s="35"/>
      <c r="K219" s="30"/>
      <c r="L219" s="30"/>
    </row>
    <row r="220" spans="1:12" ht="28.5">
      <c r="A220" s="24" t="s">
        <v>1651</v>
      </c>
      <c r="B220" s="25" t="s">
        <v>332</v>
      </c>
      <c r="C220" s="24" t="s">
        <v>333</v>
      </c>
      <c r="D220" s="24">
        <v>2024</v>
      </c>
      <c r="E220" s="24">
        <v>2026</v>
      </c>
      <c r="F220" s="26">
        <v>2916.36</v>
      </c>
      <c r="G220" s="26">
        <v>2744.5</v>
      </c>
      <c r="H220" s="26">
        <v>2744.5</v>
      </c>
      <c r="I220" s="26">
        <v>848.9</v>
      </c>
      <c r="J220" s="35"/>
      <c r="K220" s="30"/>
      <c r="L220" s="30"/>
    </row>
    <row r="221" spans="1:12" ht="28.5">
      <c r="A221" s="24" t="s">
        <v>1652</v>
      </c>
      <c r="B221" s="25" t="s">
        <v>335</v>
      </c>
      <c r="C221" s="24" t="s">
        <v>336</v>
      </c>
      <c r="D221" s="24">
        <v>2024</v>
      </c>
      <c r="E221" s="24">
        <v>2026</v>
      </c>
      <c r="F221" s="26">
        <v>3085.6876670000001</v>
      </c>
      <c r="G221" s="26">
        <v>3085.7</v>
      </c>
      <c r="H221" s="26">
        <v>3085.7</v>
      </c>
      <c r="I221" s="26">
        <v>1592.9438</v>
      </c>
      <c r="J221" s="35"/>
      <c r="K221" s="30"/>
      <c r="L221" s="30"/>
    </row>
    <row r="222" spans="1:12" ht="42.75">
      <c r="A222" s="24" t="s">
        <v>1653</v>
      </c>
      <c r="B222" s="25" t="s">
        <v>338</v>
      </c>
      <c r="C222" s="24" t="s">
        <v>339</v>
      </c>
      <c r="D222" s="24">
        <v>2024</v>
      </c>
      <c r="E222" s="24">
        <v>2026</v>
      </c>
      <c r="F222" s="26">
        <v>2924.8</v>
      </c>
      <c r="G222" s="26">
        <v>2924.2</v>
      </c>
      <c r="H222" s="26">
        <v>2924.2</v>
      </c>
      <c r="I222" s="26">
        <v>1023.1</v>
      </c>
      <c r="J222" s="35"/>
      <c r="K222" s="30"/>
      <c r="L222" s="30"/>
    </row>
    <row r="223" spans="1:12" ht="28.5">
      <c r="A223" s="24" t="s">
        <v>1654</v>
      </c>
      <c r="B223" s="25" t="s">
        <v>341</v>
      </c>
      <c r="C223" s="24" t="s">
        <v>342</v>
      </c>
      <c r="D223" s="24">
        <v>2024</v>
      </c>
      <c r="E223" s="24">
        <v>2025</v>
      </c>
      <c r="F223" s="26">
        <v>3343.3</v>
      </c>
      <c r="G223" s="26">
        <v>3169.8</v>
      </c>
      <c r="H223" s="26">
        <v>3169.8</v>
      </c>
      <c r="I223" s="26">
        <v>1498.1</v>
      </c>
      <c r="J223" s="35"/>
      <c r="K223" s="30"/>
      <c r="L223" s="30"/>
    </row>
    <row r="224" spans="1:12" ht="28.5">
      <c r="A224" s="24" t="s">
        <v>1655</v>
      </c>
      <c r="B224" s="25" t="s">
        <v>1521</v>
      </c>
      <c r="C224" s="24" t="s">
        <v>1520</v>
      </c>
      <c r="D224" s="24">
        <v>2024</v>
      </c>
      <c r="E224" s="24">
        <v>2025</v>
      </c>
      <c r="F224" s="26">
        <v>3473.8</v>
      </c>
      <c r="G224" s="26">
        <v>3214.6</v>
      </c>
      <c r="H224" s="26">
        <v>3214.6</v>
      </c>
      <c r="I224" s="26">
        <v>1414.6</v>
      </c>
      <c r="J224" s="35"/>
      <c r="K224" s="30"/>
      <c r="L224" s="30"/>
    </row>
    <row r="225" spans="1:12" ht="28.5">
      <c r="A225" s="24" t="s">
        <v>1656</v>
      </c>
      <c r="B225" s="25" t="s">
        <v>345</v>
      </c>
      <c r="C225" s="24" t="s">
        <v>346</v>
      </c>
      <c r="D225" s="24">
        <v>2024</v>
      </c>
      <c r="E225" s="24">
        <v>2026</v>
      </c>
      <c r="F225" s="26">
        <v>5480.25</v>
      </c>
      <c r="G225" s="26">
        <v>5363.8</v>
      </c>
      <c r="H225" s="26">
        <v>5363.8</v>
      </c>
      <c r="I225" s="26">
        <v>2676.3184999999999</v>
      </c>
      <c r="J225" s="35"/>
      <c r="K225" s="30"/>
      <c r="L225" s="30"/>
    </row>
    <row r="226" spans="1:12" ht="28.5">
      <c r="A226" s="24" t="s">
        <v>1657</v>
      </c>
      <c r="B226" s="25" t="s">
        <v>348</v>
      </c>
      <c r="C226" s="24" t="s">
        <v>349</v>
      </c>
      <c r="D226" s="24">
        <v>2024</v>
      </c>
      <c r="E226" s="24">
        <v>2026</v>
      </c>
      <c r="F226" s="26">
        <v>9237.6131549999991</v>
      </c>
      <c r="G226" s="26">
        <v>9106.2000000000007</v>
      </c>
      <c r="H226" s="26">
        <v>9106.2000000000007</v>
      </c>
      <c r="I226" s="26">
        <v>3101.7</v>
      </c>
      <c r="J226" s="35"/>
      <c r="K226" s="30"/>
      <c r="L226" s="30"/>
    </row>
    <row r="227" spans="1:12" ht="28.5">
      <c r="A227" s="24" t="s">
        <v>1658</v>
      </c>
      <c r="B227" s="25" t="s">
        <v>1523</v>
      </c>
      <c r="C227" s="24" t="s">
        <v>1522</v>
      </c>
      <c r="D227" s="24">
        <v>2024</v>
      </c>
      <c r="E227" s="24">
        <v>2026</v>
      </c>
      <c r="F227" s="26">
        <v>15795.2</v>
      </c>
      <c r="G227" s="26">
        <v>14920.300000000001</v>
      </c>
      <c r="H227" s="26">
        <v>14920.300000000001</v>
      </c>
      <c r="I227" s="26">
        <v>2764.2</v>
      </c>
      <c r="J227" s="35"/>
      <c r="K227" s="30"/>
      <c r="L227" s="30"/>
    </row>
    <row r="228" spans="1:12" ht="42.75">
      <c r="A228" s="24" t="s">
        <v>1659</v>
      </c>
      <c r="B228" s="25" t="s">
        <v>352</v>
      </c>
      <c r="C228" s="24" t="s">
        <v>353</v>
      </c>
      <c r="D228" s="24">
        <v>2024</v>
      </c>
      <c r="E228" s="24">
        <v>2026</v>
      </c>
      <c r="F228" s="26">
        <v>2850.7</v>
      </c>
      <c r="G228" s="26">
        <v>2770.8</v>
      </c>
      <c r="H228" s="26">
        <v>2770.8</v>
      </c>
      <c r="I228" s="26">
        <v>917.9</v>
      </c>
      <c r="J228" s="35"/>
      <c r="K228" s="30"/>
      <c r="L228" s="30"/>
    </row>
    <row r="229" spans="1:12" ht="42.75">
      <c r="A229" s="24" t="s">
        <v>1660</v>
      </c>
      <c r="B229" s="25" t="s">
        <v>355</v>
      </c>
      <c r="C229" s="24" t="s">
        <v>356</v>
      </c>
      <c r="D229" s="24">
        <v>2024</v>
      </c>
      <c r="E229" s="24">
        <v>2026</v>
      </c>
      <c r="F229" s="26">
        <v>9363.76</v>
      </c>
      <c r="G229" s="26">
        <v>9218.2999999999993</v>
      </c>
      <c r="H229" s="26">
        <v>9218.2999999999993</v>
      </c>
      <c r="I229" s="26">
        <v>1824.4655</v>
      </c>
      <c r="J229" s="35"/>
      <c r="K229" s="30"/>
      <c r="L229" s="30"/>
    </row>
    <row r="230" spans="1:12" ht="42.75">
      <c r="A230" s="24" t="s">
        <v>1661</v>
      </c>
      <c r="B230" s="25" t="s">
        <v>358</v>
      </c>
      <c r="C230" s="24" t="s">
        <v>359</v>
      </c>
      <c r="D230" s="24">
        <v>2024</v>
      </c>
      <c r="E230" s="24">
        <v>2026</v>
      </c>
      <c r="F230" s="26">
        <v>27016</v>
      </c>
      <c r="G230" s="26">
        <v>26993.3</v>
      </c>
      <c r="H230" s="26">
        <v>26993.3</v>
      </c>
      <c r="I230" s="26">
        <v>9932.9</v>
      </c>
      <c r="J230" s="35"/>
      <c r="K230" s="30"/>
      <c r="L230" s="30"/>
    </row>
    <row r="231" spans="1:12" ht="42.75">
      <c r="A231" s="24" t="s">
        <v>1662</v>
      </c>
      <c r="B231" s="25" t="s">
        <v>361</v>
      </c>
      <c r="C231" s="24" t="s">
        <v>362</v>
      </c>
      <c r="D231" s="24">
        <v>2024</v>
      </c>
      <c r="E231" s="24">
        <v>2026</v>
      </c>
      <c r="F231" s="26">
        <v>3000</v>
      </c>
      <c r="G231" s="26">
        <v>2989</v>
      </c>
      <c r="H231" s="26">
        <v>2989</v>
      </c>
      <c r="I231" s="26">
        <v>1039</v>
      </c>
      <c r="J231" s="35"/>
      <c r="K231" s="30"/>
      <c r="L231" s="30"/>
    </row>
    <row r="232" spans="1:12">
      <c r="A232" s="24" t="s">
        <v>1663</v>
      </c>
      <c r="B232" s="25" t="s">
        <v>364</v>
      </c>
      <c r="C232" s="24" t="s">
        <v>365</v>
      </c>
      <c r="D232" s="24">
        <v>2024</v>
      </c>
      <c r="E232" s="24">
        <v>2026</v>
      </c>
      <c r="F232" s="26">
        <v>12606.8</v>
      </c>
      <c r="G232" s="26">
        <v>12606.8</v>
      </c>
      <c r="H232" s="26">
        <v>12606.8</v>
      </c>
      <c r="I232" s="26">
        <v>4082.4</v>
      </c>
      <c r="J232" s="35"/>
      <c r="K232" s="30"/>
      <c r="L232" s="30"/>
    </row>
    <row r="233" spans="1:12" ht="28.5">
      <c r="A233" s="24" t="s">
        <v>1664</v>
      </c>
      <c r="B233" s="25" t="s">
        <v>367</v>
      </c>
      <c r="C233" s="24" t="s">
        <v>368</v>
      </c>
      <c r="D233" s="24">
        <v>2024</v>
      </c>
      <c r="E233" s="24">
        <v>2026</v>
      </c>
      <c r="F233" s="26">
        <v>2850</v>
      </c>
      <c r="G233" s="26">
        <v>2840.5</v>
      </c>
      <c r="H233" s="26">
        <v>2840.5</v>
      </c>
      <c r="I233" s="26">
        <v>988</v>
      </c>
      <c r="J233" s="35"/>
      <c r="K233" s="30"/>
      <c r="L233" s="30"/>
    </row>
    <row r="234" spans="1:12" ht="42.75">
      <c r="A234" s="24" t="s">
        <v>1665</v>
      </c>
      <c r="B234" s="25" t="s">
        <v>370</v>
      </c>
      <c r="C234" s="24" t="s">
        <v>371</v>
      </c>
      <c r="D234" s="24">
        <v>2024</v>
      </c>
      <c r="E234" s="24">
        <v>2026</v>
      </c>
      <c r="F234" s="26">
        <v>2850.7</v>
      </c>
      <c r="G234" s="26">
        <v>2810.4</v>
      </c>
      <c r="H234" s="26">
        <v>2810.4</v>
      </c>
      <c r="I234" s="26">
        <v>1812.71</v>
      </c>
      <c r="J234" s="35"/>
      <c r="K234" s="30"/>
      <c r="L234" s="30"/>
    </row>
    <row r="235" spans="1:12" ht="28.5">
      <c r="A235" s="24" t="s">
        <v>1666</v>
      </c>
      <c r="B235" s="25" t="s">
        <v>1525</v>
      </c>
      <c r="C235" s="24" t="s">
        <v>1524</v>
      </c>
      <c r="D235" s="24">
        <v>2024</v>
      </c>
      <c r="E235" s="24">
        <v>2026</v>
      </c>
      <c r="F235" s="26">
        <v>3119.4</v>
      </c>
      <c r="G235" s="26">
        <v>3119.4</v>
      </c>
      <c r="H235" s="26">
        <v>3119.4</v>
      </c>
      <c r="I235" s="26">
        <v>1091.8</v>
      </c>
      <c r="J235" s="35"/>
      <c r="K235" s="30"/>
      <c r="L235" s="30"/>
    </row>
    <row r="236" spans="1:12" ht="28.5">
      <c r="A236" s="24" t="s">
        <v>1667</v>
      </c>
      <c r="B236" s="25" t="s">
        <v>374</v>
      </c>
      <c r="C236" s="24" t="s">
        <v>375</v>
      </c>
      <c r="D236" s="24">
        <v>2024</v>
      </c>
      <c r="E236" s="24">
        <v>2026</v>
      </c>
      <c r="F236" s="26">
        <v>24976</v>
      </c>
      <c r="G236" s="26">
        <v>24976</v>
      </c>
      <c r="H236" s="26">
        <v>24976</v>
      </c>
      <c r="I236" s="26">
        <v>12234.4</v>
      </c>
      <c r="J236" s="35"/>
      <c r="K236" s="30"/>
      <c r="L236" s="30"/>
    </row>
    <row r="237" spans="1:12" ht="42.75">
      <c r="A237" s="24" t="s">
        <v>1668</v>
      </c>
      <c r="B237" s="25" t="s">
        <v>377</v>
      </c>
      <c r="C237" s="24" t="s">
        <v>378</v>
      </c>
      <c r="D237" s="24">
        <v>2024</v>
      </c>
      <c r="E237" s="24">
        <v>2026</v>
      </c>
      <c r="F237" s="26">
        <v>24976</v>
      </c>
      <c r="G237" s="26">
        <v>23940.400000000001</v>
      </c>
      <c r="H237" s="26">
        <v>23940.400000000001</v>
      </c>
      <c r="I237" s="26">
        <v>6706</v>
      </c>
      <c r="J237" s="35"/>
      <c r="K237" s="30"/>
      <c r="L237" s="30"/>
    </row>
    <row r="238" spans="1:12" ht="28.5">
      <c r="A238" s="24" t="s">
        <v>1669</v>
      </c>
      <c r="B238" s="25" t="s">
        <v>380</v>
      </c>
      <c r="C238" s="24" t="s">
        <v>381</v>
      </c>
      <c r="D238" s="24">
        <v>2024</v>
      </c>
      <c r="E238" s="24">
        <v>2026</v>
      </c>
      <c r="F238" s="26">
        <v>4849.8</v>
      </c>
      <c r="G238" s="26">
        <v>4809.7</v>
      </c>
      <c r="H238" s="26">
        <v>4809.7</v>
      </c>
      <c r="I238" s="26">
        <v>2084.8000000000002</v>
      </c>
      <c r="J238" s="35"/>
      <c r="K238" s="30"/>
      <c r="L238" s="30"/>
    </row>
    <row r="239" spans="1:12" ht="28.5">
      <c r="A239" s="24" t="s">
        <v>1670</v>
      </c>
      <c r="B239" s="25" t="s">
        <v>383</v>
      </c>
      <c r="C239" s="24" t="s">
        <v>384</v>
      </c>
      <c r="D239" s="24">
        <v>2024</v>
      </c>
      <c r="E239" s="24">
        <v>2025</v>
      </c>
      <c r="F239" s="26">
        <v>4514.5</v>
      </c>
      <c r="G239" s="26">
        <v>4494.6000000000004</v>
      </c>
      <c r="H239" s="26">
        <v>4494.6000000000004</v>
      </c>
      <c r="I239" s="26">
        <v>2237.3000000000002</v>
      </c>
      <c r="J239" s="35"/>
      <c r="K239" s="30"/>
      <c r="L239" s="30"/>
    </row>
    <row r="240" spans="1:12" ht="28.5">
      <c r="A240" s="24" t="s">
        <v>1671</v>
      </c>
      <c r="B240" s="25" t="s">
        <v>386</v>
      </c>
      <c r="C240" s="24" t="s">
        <v>387</v>
      </c>
      <c r="D240" s="24">
        <v>2024</v>
      </c>
      <c r="E240" s="24">
        <v>2026</v>
      </c>
      <c r="F240" s="26">
        <v>8282.9</v>
      </c>
      <c r="G240" s="26">
        <v>8108.2</v>
      </c>
      <c r="H240" s="26">
        <v>8108.2</v>
      </c>
      <c r="I240" s="26">
        <v>3484.8692000000001</v>
      </c>
      <c r="J240" s="35"/>
      <c r="K240" s="30"/>
      <c r="L240" s="30"/>
    </row>
    <row r="241" spans="1:12" ht="28.5">
      <c r="A241" s="24" t="s">
        <v>1672</v>
      </c>
      <c r="B241" s="25" t="s">
        <v>389</v>
      </c>
      <c r="C241" s="24" t="s">
        <v>390</v>
      </c>
      <c r="D241" s="24">
        <v>2024</v>
      </c>
      <c r="E241" s="24">
        <v>2026</v>
      </c>
      <c r="F241" s="26">
        <v>6947</v>
      </c>
      <c r="G241" s="26">
        <v>6754.1</v>
      </c>
      <c r="H241" s="26">
        <v>6754.1</v>
      </c>
      <c r="I241" s="26">
        <v>2238.6</v>
      </c>
      <c r="J241" s="35"/>
      <c r="K241" s="30"/>
      <c r="L241" s="30"/>
    </row>
    <row r="242" spans="1:12" ht="28.5">
      <c r="A242" s="24" t="s">
        <v>1673</v>
      </c>
      <c r="B242" s="25" t="s">
        <v>392</v>
      </c>
      <c r="C242" s="24" t="s">
        <v>393</v>
      </c>
      <c r="D242" s="24">
        <v>2024</v>
      </c>
      <c r="E242" s="24">
        <v>2026</v>
      </c>
      <c r="F242" s="26">
        <v>5078.8</v>
      </c>
      <c r="G242" s="26">
        <v>5078.8</v>
      </c>
      <c r="H242" s="26">
        <v>5078.8</v>
      </c>
      <c r="I242" s="26">
        <v>2844.1480000000001</v>
      </c>
      <c r="J242" s="35"/>
      <c r="K242" s="30"/>
      <c r="L242" s="30"/>
    </row>
    <row r="243" spans="1:12" ht="28.5">
      <c r="A243" s="24" t="s">
        <v>1674</v>
      </c>
      <c r="B243" s="25" t="s">
        <v>396</v>
      </c>
      <c r="C243" s="24" t="s">
        <v>397</v>
      </c>
      <c r="D243" s="24">
        <v>2024</v>
      </c>
      <c r="E243" s="24">
        <v>2026</v>
      </c>
      <c r="F243" s="26">
        <v>9625.6</v>
      </c>
      <c r="G243" s="26">
        <v>9618.4</v>
      </c>
      <c r="H243" s="26">
        <v>9618.4</v>
      </c>
      <c r="I243" s="26">
        <v>2336.1999999999998</v>
      </c>
      <c r="J243" s="35"/>
      <c r="K243" s="30"/>
      <c r="L243" s="30"/>
    </row>
    <row r="244" spans="1:12" ht="28.5">
      <c r="A244" s="24" t="s">
        <v>1675</v>
      </c>
      <c r="B244" s="25" t="s">
        <v>399</v>
      </c>
      <c r="C244" s="24" t="s">
        <v>400</v>
      </c>
      <c r="D244" s="24">
        <v>2024</v>
      </c>
      <c r="E244" s="24">
        <v>2026</v>
      </c>
      <c r="F244" s="26">
        <v>5961.9</v>
      </c>
      <c r="G244" s="26">
        <v>5483.9</v>
      </c>
      <c r="H244" s="26">
        <v>5483.9</v>
      </c>
      <c r="I244" s="26">
        <v>2002.9</v>
      </c>
      <c r="J244" s="35"/>
      <c r="K244" s="30"/>
      <c r="L244" s="30"/>
    </row>
    <row r="245" spans="1:12" ht="28.5">
      <c r="A245" s="24" t="s">
        <v>1676</v>
      </c>
      <c r="B245" s="25" t="s">
        <v>403</v>
      </c>
      <c r="C245" s="24" t="s">
        <v>404</v>
      </c>
      <c r="D245" s="24">
        <v>2024</v>
      </c>
      <c r="E245" s="24">
        <v>2026</v>
      </c>
      <c r="F245" s="26">
        <v>9507.7000000000007</v>
      </c>
      <c r="G245" s="26">
        <v>8105.8</v>
      </c>
      <c r="H245" s="26">
        <v>8105.8</v>
      </c>
      <c r="I245" s="26">
        <v>1925.8</v>
      </c>
      <c r="J245" s="35"/>
      <c r="K245" s="30"/>
      <c r="L245" s="30"/>
    </row>
    <row r="246" spans="1:12" ht="28.5">
      <c r="A246" s="24" t="s">
        <v>1677</v>
      </c>
      <c r="B246" s="25" t="s">
        <v>406</v>
      </c>
      <c r="C246" s="24" t="s">
        <v>407</v>
      </c>
      <c r="D246" s="24">
        <v>2024</v>
      </c>
      <c r="E246" s="24">
        <v>2026</v>
      </c>
      <c r="F246" s="26">
        <v>9507.7000000000007</v>
      </c>
      <c r="G246" s="26">
        <v>8725</v>
      </c>
      <c r="H246" s="26">
        <v>8725</v>
      </c>
      <c r="I246" s="26">
        <v>2545</v>
      </c>
      <c r="J246" s="35"/>
      <c r="K246" s="30"/>
      <c r="L246" s="30"/>
    </row>
    <row r="247" spans="1:12" ht="28.5">
      <c r="A247" s="24" t="s">
        <v>1678</v>
      </c>
      <c r="B247" s="25" t="s">
        <v>410</v>
      </c>
      <c r="C247" s="24" t="s">
        <v>411</v>
      </c>
      <c r="D247" s="24">
        <v>2024</v>
      </c>
      <c r="E247" s="24">
        <v>2026</v>
      </c>
      <c r="F247" s="26">
        <v>7571.6</v>
      </c>
      <c r="G247" s="26">
        <v>7368.5</v>
      </c>
      <c r="H247" s="26">
        <v>7368.5</v>
      </c>
      <c r="I247" s="26">
        <v>2647</v>
      </c>
      <c r="J247" s="35"/>
      <c r="K247" s="30"/>
      <c r="L247" s="30"/>
    </row>
    <row r="248" spans="1:12" ht="28.5">
      <c r="A248" s="24" t="s">
        <v>1679</v>
      </c>
      <c r="B248" s="25" t="s">
        <v>413</v>
      </c>
      <c r="C248" s="24" t="s">
        <v>414</v>
      </c>
      <c r="D248" s="24">
        <v>2024</v>
      </c>
      <c r="E248" s="24">
        <v>2026</v>
      </c>
      <c r="F248" s="26">
        <v>7729.6</v>
      </c>
      <c r="G248" s="26">
        <v>7721.3</v>
      </c>
      <c r="H248" s="26">
        <v>7721.3</v>
      </c>
      <c r="I248" s="26">
        <v>3356.5</v>
      </c>
      <c r="J248" s="35"/>
      <c r="K248" s="30"/>
      <c r="L248" s="30"/>
    </row>
    <row r="249" spans="1:12" ht="42.75">
      <c r="A249" s="24" t="s">
        <v>1680</v>
      </c>
      <c r="B249" s="25" t="s">
        <v>416</v>
      </c>
      <c r="C249" s="24" t="s">
        <v>417</v>
      </c>
      <c r="D249" s="24">
        <v>2024</v>
      </c>
      <c r="E249" s="24">
        <v>2026</v>
      </c>
      <c r="F249" s="26">
        <v>9507.7000000000007</v>
      </c>
      <c r="G249" s="26">
        <v>8197.4</v>
      </c>
      <c r="H249" s="26">
        <v>8197.4</v>
      </c>
      <c r="I249" s="26">
        <v>2017.4</v>
      </c>
      <c r="J249" s="35"/>
      <c r="K249" s="30"/>
      <c r="L249" s="30"/>
    </row>
    <row r="250" spans="1:12" ht="28.5">
      <c r="A250" s="24" t="s">
        <v>1681</v>
      </c>
      <c r="B250" s="25" t="s">
        <v>419</v>
      </c>
      <c r="C250" s="24" t="s">
        <v>420</v>
      </c>
      <c r="D250" s="24">
        <v>2024</v>
      </c>
      <c r="E250" s="24">
        <v>2026</v>
      </c>
      <c r="F250" s="26">
        <v>11241</v>
      </c>
      <c r="G250" s="26">
        <v>10695.1</v>
      </c>
      <c r="H250" s="26">
        <v>10695.1</v>
      </c>
      <c r="I250" s="26">
        <v>3388.4</v>
      </c>
      <c r="J250" s="35"/>
      <c r="K250" s="30"/>
      <c r="L250" s="30"/>
    </row>
    <row r="251" spans="1:12" ht="42.75">
      <c r="A251" s="24" t="s">
        <v>1682</v>
      </c>
      <c r="B251" s="25" t="s">
        <v>422</v>
      </c>
      <c r="C251" s="24" t="s">
        <v>423</v>
      </c>
      <c r="D251" s="24">
        <v>2024</v>
      </c>
      <c r="E251" s="24">
        <v>2026</v>
      </c>
      <c r="F251" s="26">
        <v>13329</v>
      </c>
      <c r="G251" s="26">
        <v>13308</v>
      </c>
      <c r="H251" s="26">
        <v>13308</v>
      </c>
      <c r="I251" s="26">
        <v>4644.2</v>
      </c>
      <c r="J251" s="35"/>
      <c r="K251" s="30"/>
      <c r="L251" s="30"/>
    </row>
    <row r="252" spans="1:12" ht="42.75">
      <c r="A252" s="24" t="s">
        <v>1683</v>
      </c>
      <c r="B252" s="25" t="s">
        <v>425</v>
      </c>
      <c r="C252" s="24" t="s">
        <v>426</v>
      </c>
      <c r="D252" s="24">
        <v>2024</v>
      </c>
      <c r="E252" s="24">
        <v>2026</v>
      </c>
      <c r="F252" s="26">
        <v>11748.7</v>
      </c>
      <c r="G252" s="26">
        <v>11748.7</v>
      </c>
      <c r="H252" s="26">
        <v>11748.7</v>
      </c>
      <c r="I252" s="26">
        <v>7156.68</v>
      </c>
      <c r="J252" s="35"/>
      <c r="K252" s="30"/>
      <c r="L252" s="30"/>
    </row>
    <row r="253" spans="1:12" ht="28.5">
      <c r="A253" s="24" t="s">
        <v>1684</v>
      </c>
      <c r="B253" s="25" t="s">
        <v>428</v>
      </c>
      <c r="C253" s="24" t="s">
        <v>429</v>
      </c>
      <c r="D253" s="24">
        <v>2024</v>
      </c>
      <c r="E253" s="24">
        <v>2026</v>
      </c>
      <c r="F253" s="26">
        <v>11366.1</v>
      </c>
      <c r="G253" s="26">
        <v>11366.1</v>
      </c>
      <c r="H253" s="26">
        <v>11366.1</v>
      </c>
      <c r="I253" s="26">
        <v>3978.2</v>
      </c>
      <c r="J253" s="35"/>
      <c r="K253" s="30"/>
      <c r="L253" s="30"/>
    </row>
    <row r="254" spans="1:12" ht="42.75">
      <c r="A254" s="24" t="s">
        <v>1685</v>
      </c>
      <c r="B254" s="25" t="s">
        <v>431</v>
      </c>
      <c r="C254" s="24" t="s">
        <v>432</v>
      </c>
      <c r="D254" s="24">
        <v>2024</v>
      </c>
      <c r="E254" s="24">
        <v>2025</v>
      </c>
      <c r="F254" s="26">
        <v>14915</v>
      </c>
      <c r="G254" s="26">
        <v>14797</v>
      </c>
      <c r="H254" s="26">
        <v>14797</v>
      </c>
      <c r="I254" s="26">
        <v>11797</v>
      </c>
      <c r="J254" s="35"/>
      <c r="K254" s="30"/>
      <c r="L254" s="30"/>
    </row>
    <row r="255" spans="1:12" ht="42.75">
      <c r="A255" s="24" t="s">
        <v>1686</v>
      </c>
      <c r="B255" s="25" t="s">
        <v>434</v>
      </c>
      <c r="C255" s="24" t="s">
        <v>435</v>
      </c>
      <c r="D255" s="24">
        <v>2024</v>
      </c>
      <c r="E255" s="24">
        <v>2026</v>
      </c>
      <c r="F255" s="26">
        <v>8500</v>
      </c>
      <c r="G255" s="26">
        <v>8470.1</v>
      </c>
      <c r="H255" s="26">
        <v>8470.1</v>
      </c>
      <c r="I255" s="26">
        <v>2945.1</v>
      </c>
      <c r="J255" s="35"/>
      <c r="K255" s="30"/>
      <c r="L255" s="30"/>
    </row>
    <row r="256" spans="1:12" ht="28.5">
      <c r="A256" s="24" t="s">
        <v>1687</v>
      </c>
      <c r="B256" s="25" t="s">
        <v>437</v>
      </c>
      <c r="C256" s="24" t="s">
        <v>438</v>
      </c>
      <c r="D256" s="24">
        <v>2024</v>
      </c>
      <c r="E256" s="24">
        <v>2025</v>
      </c>
      <c r="F256" s="26">
        <v>1700</v>
      </c>
      <c r="G256" s="26">
        <v>1676.9</v>
      </c>
      <c r="H256" s="26">
        <v>1676.9</v>
      </c>
      <c r="I256" s="26">
        <v>876.9</v>
      </c>
      <c r="J256" s="35"/>
      <c r="K256" s="30"/>
      <c r="L256" s="30"/>
    </row>
    <row r="257" spans="1:12" ht="42.75">
      <c r="A257" s="24" t="s">
        <v>1688</v>
      </c>
      <c r="B257" s="25" t="s">
        <v>440</v>
      </c>
      <c r="C257" s="24" t="s">
        <v>441</v>
      </c>
      <c r="D257" s="24">
        <v>2024</v>
      </c>
      <c r="E257" s="24">
        <v>2025</v>
      </c>
      <c r="F257" s="26">
        <v>3607.1153469999999</v>
      </c>
      <c r="G257" s="26">
        <v>3484</v>
      </c>
      <c r="H257" s="26">
        <v>3484</v>
      </c>
      <c r="I257" s="26">
        <v>1680.5</v>
      </c>
      <c r="J257" s="35"/>
      <c r="K257" s="30"/>
      <c r="L257" s="30"/>
    </row>
    <row r="258" spans="1:12" ht="28.5">
      <c r="A258" s="24" t="s">
        <v>1689</v>
      </c>
      <c r="B258" s="25" t="s">
        <v>443</v>
      </c>
      <c r="C258" s="24" t="s">
        <v>444</v>
      </c>
      <c r="D258" s="24">
        <v>2024</v>
      </c>
      <c r="E258" s="24">
        <v>2026</v>
      </c>
      <c r="F258" s="26">
        <v>3995.2</v>
      </c>
      <c r="G258" s="26">
        <v>3973.2</v>
      </c>
      <c r="H258" s="26">
        <v>3973.2</v>
      </c>
      <c r="I258" s="26">
        <v>1376.3</v>
      </c>
      <c r="J258" s="35"/>
      <c r="K258" s="30"/>
      <c r="L258" s="30"/>
    </row>
    <row r="259" spans="1:12" ht="28.5">
      <c r="A259" s="24" t="s">
        <v>1690</v>
      </c>
      <c r="B259" s="25" t="s">
        <v>446</v>
      </c>
      <c r="C259" s="24" t="s">
        <v>447</v>
      </c>
      <c r="D259" s="24">
        <v>2024</v>
      </c>
      <c r="E259" s="24">
        <v>2026</v>
      </c>
      <c r="F259" s="26">
        <v>3808.7</v>
      </c>
      <c r="G259" s="26">
        <v>3808.7</v>
      </c>
      <c r="H259" s="26">
        <v>3808.7</v>
      </c>
      <c r="I259" s="26">
        <v>1333.1</v>
      </c>
      <c r="J259" s="35"/>
      <c r="K259" s="30"/>
      <c r="L259" s="30"/>
    </row>
    <row r="260" spans="1:12" ht="42.75">
      <c r="A260" s="24" t="s">
        <v>1691</v>
      </c>
      <c r="B260" s="25" t="s">
        <v>449</v>
      </c>
      <c r="C260" s="24" t="s">
        <v>450</v>
      </c>
      <c r="D260" s="24">
        <v>2024</v>
      </c>
      <c r="E260" s="24">
        <v>2026</v>
      </c>
      <c r="F260" s="26">
        <v>8272.9</v>
      </c>
      <c r="G260" s="26">
        <v>8272.9</v>
      </c>
      <c r="H260" s="26">
        <v>8272.9</v>
      </c>
      <c r="I260" s="26">
        <v>5377.47</v>
      </c>
      <c r="J260" s="35"/>
      <c r="K260" s="30"/>
      <c r="L260" s="30"/>
    </row>
    <row r="261" spans="1:12" ht="42.75">
      <c r="A261" s="24" t="s">
        <v>1692</v>
      </c>
      <c r="B261" s="25" t="s">
        <v>452</v>
      </c>
      <c r="C261" s="24" t="s">
        <v>453</v>
      </c>
      <c r="D261" s="24">
        <v>2024</v>
      </c>
      <c r="E261" s="24">
        <v>2026</v>
      </c>
      <c r="F261" s="26">
        <v>12878.5</v>
      </c>
      <c r="G261" s="26">
        <v>12867.1</v>
      </c>
      <c r="H261" s="26">
        <v>12867.1</v>
      </c>
      <c r="I261" s="26">
        <v>4496.1000000000004</v>
      </c>
      <c r="J261" s="35"/>
      <c r="K261" s="30"/>
      <c r="L261" s="30"/>
    </row>
    <row r="262" spans="1:12" ht="42.75">
      <c r="A262" s="24" t="s">
        <v>1693</v>
      </c>
      <c r="B262" s="25" t="s">
        <v>455</v>
      </c>
      <c r="C262" s="24" t="s">
        <v>456</v>
      </c>
      <c r="D262" s="24">
        <v>2024</v>
      </c>
      <c r="E262" s="24">
        <v>2026</v>
      </c>
      <c r="F262" s="26">
        <v>9507.7000000000007</v>
      </c>
      <c r="G262" s="26">
        <v>9507.7000000000007</v>
      </c>
      <c r="H262" s="26">
        <v>9507.7000000000007</v>
      </c>
      <c r="I262" s="26">
        <v>3327.7</v>
      </c>
      <c r="J262" s="35"/>
      <c r="K262" s="30"/>
      <c r="L262" s="30"/>
    </row>
    <row r="263" spans="1:12" ht="42.75">
      <c r="A263" s="24" t="s">
        <v>1694</v>
      </c>
      <c r="B263" s="25" t="s">
        <v>458</v>
      </c>
      <c r="C263" s="24" t="s">
        <v>459</v>
      </c>
      <c r="D263" s="24">
        <v>2024</v>
      </c>
      <c r="E263" s="24">
        <v>2026</v>
      </c>
      <c r="F263" s="26">
        <v>9507.7000000000007</v>
      </c>
      <c r="G263" s="26">
        <v>7162.6</v>
      </c>
      <c r="H263" s="26">
        <v>7162.6</v>
      </c>
      <c r="I263" s="26">
        <v>1510.2</v>
      </c>
      <c r="J263" s="35"/>
      <c r="K263" s="30"/>
      <c r="L263" s="30"/>
    </row>
    <row r="264" spans="1:12" ht="42.75">
      <c r="A264" s="24" t="s">
        <v>1695</v>
      </c>
      <c r="B264" s="25" t="s">
        <v>461</v>
      </c>
      <c r="C264" s="24" t="s">
        <v>462</v>
      </c>
      <c r="D264" s="24">
        <v>2024</v>
      </c>
      <c r="E264" s="24">
        <v>2026</v>
      </c>
      <c r="F264" s="26">
        <v>7436.4</v>
      </c>
      <c r="G264" s="26">
        <v>7314.1</v>
      </c>
      <c r="H264" s="26">
        <v>7314.1</v>
      </c>
      <c r="I264" s="26">
        <v>2480.5</v>
      </c>
      <c r="J264" s="35"/>
      <c r="K264" s="30"/>
      <c r="L264" s="30"/>
    </row>
    <row r="265" spans="1:12" ht="42.75">
      <c r="A265" s="24" t="s">
        <v>1696</v>
      </c>
      <c r="B265" s="25" t="s">
        <v>464</v>
      </c>
      <c r="C265" s="24" t="s">
        <v>465</v>
      </c>
      <c r="D265" s="24">
        <v>2024</v>
      </c>
      <c r="E265" s="24">
        <v>2026</v>
      </c>
      <c r="F265" s="26">
        <v>7586.3</v>
      </c>
      <c r="G265" s="26">
        <v>7500.3</v>
      </c>
      <c r="H265" s="26">
        <v>7500.3</v>
      </c>
      <c r="I265" s="26">
        <v>2844.3</v>
      </c>
      <c r="J265" s="35"/>
      <c r="K265" s="30"/>
      <c r="L265" s="30"/>
    </row>
    <row r="266" spans="1:12" ht="42.75">
      <c r="A266" s="24" t="s">
        <v>1697</v>
      </c>
      <c r="B266" s="25" t="s">
        <v>467</v>
      </c>
      <c r="C266" s="24" t="s">
        <v>468</v>
      </c>
      <c r="D266" s="24">
        <v>2024</v>
      </c>
      <c r="E266" s="24">
        <v>2026</v>
      </c>
      <c r="F266" s="26">
        <v>7811.3</v>
      </c>
      <c r="G266" s="26">
        <v>7225.2</v>
      </c>
      <c r="H266" s="26">
        <v>7225.2</v>
      </c>
      <c r="I266" s="26">
        <v>4491.29</v>
      </c>
      <c r="J266" s="35"/>
      <c r="K266" s="30"/>
      <c r="L266" s="30"/>
    </row>
    <row r="267" spans="1:12" ht="28.5">
      <c r="A267" s="24" t="s">
        <v>1698</v>
      </c>
      <c r="B267" s="25" t="s">
        <v>470</v>
      </c>
      <c r="C267" s="24" t="s">
        <v>471</v>
      </c>
      <c r="D267" s="24">
        <v>2024</v>
      </c>
      <c r="E267" s="24">
        <v>2026</v>
      </c>
      <c r="F267" s="26">
        <v>11748.7</v>
      </c>
      <c r="G267" s="26">
        <v>11748.7</v>
      </c>
      <c r="H267" s="26">
        <v>11748.7</v>
      </c>
      <c r="I267" s="26">
        <v>4374.3999999999996</v>
      </c>
      <c r="J267" s="35"/>
      <c r="K267" s="30"/>
      <c r="L267" s="30"/>
    </row>
    <row r="268" spans="1:12" ht="42.75">
      <c r="A268" s="24" t="s">
        <v>1699</v>
      </c>
      <c r="B268" s="25" t="s">
        <v>473</v>
      </c>
      <c r="C268" s="24" t="s">
        <v>474</v>
      </c>
      <c r="D268" s="24">
        <v>2024</v>
      </c>
      <c r="E268" s="24">
        <v>2026</v>
      </c>
      <c r="F268" s="26">
        <v>13274.7</v>
      </c>
      <c r="G268" s="26">
        <v>13040.2</v>
      </c>
      <c r="H268" s="26">
        <v>13040.2</v>
      </c>
      <c r="I268" s="26">
        <v>3911.6</v>
      </c>
      <c r="J268" s="35"/>
      <c r="K268" s="30"/>
      <c r="L268" s="30"/>
    </row>
    <row r="269" spans="1:12" ht="42.75">
      <c r="A269" s="24" t="s">
        <v>1700</v>
      </c>
      <c r="B269" s="25" t="s">
        <v>476</v>
      </c>
      <c r="C269" s="24" t="s">
        <v>477</v>
      </c>
      <c r="D269" s="24">
        <v>2024</v>
      </c>
      <c r="E269" s="24">
        <v>2026</v>
      </c>
      <c r="F269" s="26">
        <v>10300.97243</v>
      </c>
      <c r="G269" s="26">
        <v>10170.5</v>
      </c>
      <c r="H269" s="26">
        <v>10170.5</v>
      </c>
      <c r="I269" s="26">
        <v>3551.7</v>
      </c>
      <c r="J269" s="35"/>
      <c r="K269" s="30"/>
      <c r="L269" s="30"/>
    </row>
    <row r="270" spans="1:12" ht="42.75">
      <c r="A270" s="24" t="s">
        <v>1701</v>
      </c>
      <c r="B270" s="25" t="s">
        <v>479</v>
      </c>
      <c r="C270" s="24" t="s">
        <v>480</v>
      </c>
      <c r="D270" s="24">
        <v>2024</v>
      </c>
      <c r="E270" s="24">
        <v>2026</v>
      </c>
      <c r="F270" s="26">
        <v>11633.2</v>
      </c>
      <c r="G270" s="26">
        <v>11631.2</v>
      </c>
      <c r="H270" s="26">
        <v>11631.2</v>
      </c>
      <c r="I270" s="26">
        <v>4069.6</v>
      </c>
      <c r="J270" s="35"/>
      <c r="K270" s="30"/>
      <c r="L270" s="30"/>
    </row>
    <row r="271" spans="1:12" ht="57">
      <c r="A271" s="24" t="s">
        <v>1702</v>
      </c>
      <c r="B271" s="25" t="s">
        <v>482</v>
      </c>
      <c r="C271" s="24" t="s">
        <v>483</v>
      </c>
      <c r="D271" s="24">
        <v>2024</v>
      </c>
      <c r="E271" s="24">
        <v>2026</v>
      </c>
      <c r="F271" s="26">
        <v>19635</v>
      </c>
      <c r="G271" s="26">
        <v>19635</v>
      </c>
      <c r="H271" s="26">
        <v>19635</v>
      </c>
      <c r="I271" s="26">
        <v>6872.3</v>
      </c>
      <c r="J271" s="35"/>
      <c r="K271" s="30"/>
      <c r="L271" s="30"/>
    </row>
    <row r="272" spans="1:12" ht="28.5">
      <c r="A272" s="24" t="s">
        <v>1703</v>
      </c>
      <c r="B272" s="25" t="s">
        <v>485</v>
      </c>
      <c r="C272" s="24" t="s">
        <v>486</v>
      </c>
      <c r="D272" s="24">
        <v>2024</v>
      </c>
      <c r="E272" s="24">
        <v>2026</v>
      </c>
      <c r="F272" s="26">
        <v>1482.1</v>
      </c>
      <c r="G272" s="26">
        <v>1482.1</v>
      </c>
      <c r="H272" s="26">
        <v>1482.1</v>
      </c>
      <c r="I272" s="26">
        <v>491.1</v>
      </c>
      <c r="J272" s="35"/>
      <c r="K272" s="30"/>
      <c r="L272" s="30"/>
    </row>
    <row r="273" spans="1:12" ht="28.5">
      <c r="A273" s="24" t="s">
        <v>1704</v>
      </c>
      <c r="B273" s="25" t="s">
        <v>488</v>
      </c>
      <c r="C273" s="24" t="s">
        <v>489</v>
      </c>
      <c r="D273" s="24">
        <v>2024</v>
      </c>
      <c r="E273" s="24">
        <v>2026</v>
      </c>
      <c r="F273" s="26">
        <v>3157</v>
      </c>
      <c r="G273" s="26">
        <v>3128.6</v>
      </c>
      <c r="H273" s="26">
        <v>3128.6</v>
      </c>
      <c r="I273" s="26">
        <v>1076.5999999999999</v>
      </c>
      <c r="J273" s="35"/>
      <c r="K273" s="30"/>
      <c r="L273" s="30"/>
    </row>
    <row r="274" spans="1:12" ht="28.5">
      <c r="A274" s="24" t="s">
        <v>1705</v>
      </c>
      <c r="B274" s="25" t="s">
        <v>491</v>
      </c>
      <c r="C274" s="24" t="s">
        <v>492</v>
      </c>
      <c r="D274" s="24">
        <v>2024</v>
      </c>
      <c r="E274" s="24">
        <v>2025</v>
      </c>
      <c r="F274" s="26">
        <v>2000</v>
      </c>
      <c r="G274" s="26">
        <v>1998.9</v>
      </c>
      <c r="H274" s="26">
        <v>1998.9</v>
      </c>
      <c r="I274" s="26">
        <v>998.9</v>
      </c>
      <c r="J274" s="35"/>
      <c r="K274" s="30"/>
      <c r="L274" s="30"/>
    </row>
    <row r="275" spans="1:12" ht="42.75">
      <c r="A275" s="24" t="s">
        <v>1706</v>
      </c>
      <c r="B275" s="25" t="s">
        <v>494</v>
      </c>
      <c r="C275" s="24" t="s">
        <v>495</v>
      </c>
      <c r="D275" s="24">
        <v>2024</v>
      </c>
      <c r="E275" s="24">
        <v>2026</v>
      </c>
      <c r="F275" s="26">
        <v>2200</v>
      </c>
      <c r="G275" s="26">
        <v>2037.5</v>
      </c>
      <c r="H275" s="26">
        <v>2037.5</v>
      </c>
      <c r="I275" s="26">
        <v>607.5</v>
      </c>
      <c r="J275" s="35"/>
      <c r="K275" s="30"/>
      <c r="L275" s="30"/>
    </row>
    <row r="276" spans="1:12" ht="42.75">
      <c r="A276" s="24" t="s">
        <v>1707</v>
      </c>
      <c r="B276" s="25" t="s">
        <v>497</v>
      </c>
      <c r="C276" s="24" t="s">
        <v>498</v>
      </c>
      <c r="D276" s="24">
        <v>2024</v>
      </c>
      <c r="E276" s="24">
        <v>2025</v>
      </c>
      <c r="F276" s="26">
        <v>4261.6000000000004</v>
      </c>
      <c r="G276" s="26">
        <v>4261.6000000000004</v>
      </c>
      <c r="H276" s="26">
        <v>4261.6000000000004</v>
      </c>
      <c r="I276" s="26">
        <v>2130.8000000000002</v>
      </c>
      <c r="J276" s="35"/>
      <c r="K276" s="30"/>
      <c r="L276" s="30"/>
    </row>
    <row r="277" spans="1:12" ht="28.5">
      <c r="A277" s="24" t="s">
        <v>1708</v>
      </c>
      <c r="B277" s="25" t="s">
        <v>500</v>
      </c>
      <c r="C277" s="24" t="s">
        <v>501</v>
      </c>
      <c r="D277" s="24">
        <v>2024</v>
      </c>
      <c r="E277" s="24">
        <v>2025</v>
      </c>
      <c r="F277" s="26">
        <v>2904.7</v>
      </c>
      <c r="G277" s="26">
        <v>2903.5</v>
      </c>
      <c r="H277" s="26">
        <v>2903.5</v>
      </c>
      <c r="I277" s="26">
        <v>1451.1</v>
      </c>
      <c r="J277" s="35"/>
      <c r="K277" s="30"/>
      <c r="L277" s="30"/>
    </row>
    <row r="278" spans="1:12">
      <c r="A278" s="24" t="s">
        <v>1709</v>
      </c>
      <c r="B278" s="25" t="s">
        <v>503</v>
      </c>
      <c r="C278" s="24" t="s">
        <v>504</v>
      </c>
      <c r="D278" s="24">
        <v>2024</v>
      </c>
      <c r="E278" s="24">
        <v>2026</v>
      </c>
      <c r="F278" s="26">
        <v>2615.6</v>
      </c>
      <c r="G278" s="26">
        <v>2570</v>
      </c>
      <c r="H278" s="26">
        <v>2570</v>
      </c>
      <c r="I278" s="26">
        <v>1012.2</v>
      </c>
      <c r="J278" s="35"/>
      <c r="K278" s="30"/>
      <c r="L278" s="30"/>
    </row>
    <row r="279" spans="1:12" ht="42.75">
      <c r="A279" s="24" t="s">
        <v>1710</v>
      </c>
      <c r="B279" s="25" t="s">
        <v>507</v>
      </c>
      <c r="C279" s="24" t="s">
        <v>508</v>
      </c>
      <c r="D279" s="24">
        <v>2024</v>
      </c>
      <c r="E279" s="24">
        <v>2026</v>
      </c>
      <c r="F279" s="26">
        <v>8830</v>
      </c>
      <c r="G279" s="26">
        <v>8227.4</v>
      </c>
      <c r="H279" s="26">
        <v>8227.4</v>
      </c>
      <c r="I279" s="26">
        <v>2487.9</v>
      </c>
      <c r="J279" s="35"/>
      <c r="K279" s="30"/>
      <c r="L279" s="30"/>
    </row>
    <row r="280" spans="1:12" ht="28.5">
      <c r="A280" s="24" t="s">
        <v>1711</v>
      </c>
      <c r="B280" s="25" t="s">
        <v>511</v>
      </c>
      <c r="C280" s="24" t="s">
        <v>512</v>
      </c>
      <c r="D280" s="24">
        <v>2024</v>
      </c>
      <c r="E280" s="24">
        <v>2025</v>
      </c>
      <c r="F280" s="26">
        <v>3473.8712</v>
      </c>
      <c r="G280" s="26">
        <v>3473.9</v>
      </c>
      <c r="H280" s="26">
        <v>3473.9</v>
      </c>
      <c r="I280" s="26">
        <v>2737</v>
      </c>
      <c r="J280" s="35"/>
      <c r="K280" s="30"/>
      <c r="L280" s="30"/>
    </row>
    <row r="281" spans="1:12" ht="28.5">
      <c r="A281" s="24" t="s">
        <v>1712</v>
      </c>
      <c r="B281" s="25" t="s">
        <v>514</v>
      </c>
      <c r="C281" s="24" t="s">
        <v>515</v>
      </c>
      <c r="D281" s="24">
        <v>2024</v>
      </c>
      <c r="E281" s="24">
        <v>2026</v>
      </c>
      <c r="F281" s="26">
        <v>3831.5</v>
      </c>
      <c r="G281" s="26">
        <v>3831.5</v>
      </c>
      <c r="H281" s="26">
        <v>3831.5</v>
      </c>
      <c r="I281" s="26">
        <v>1341.1</v>
      </c>
      <c r="J281" s="35"/>
      <c r="K281" s="30"/>
      <c r="L281" s="30"/>
    </row>
    <row r="282" spans="1:12" ht="28.5">
      <c r="A282" s="24" t="s">
        <v>1713</v>
      </c>
      <c r="B282" s="25" t="s">
        <v>517</v>
      </c>
      <c r="C282" s="24" t="s">
        <v>518</v>
      </c>
      <c r="D282" s="24">
        <v>2024</v>
      </c>
      <c r="E282" s="24">
        <v>2025</v>
      </c>
      <c r="F282" s="26">
        <v>2387</v>
      </c>
      <c r="G282" s="26">
        <v>2387</v>
      </c>
      <c r="H282" s="26">
        <v>2387</v>
      </c>
      <c r="I282" s="26">
        <v>1193.5</v>
      </c>
      <c r="J282" s="35"/>
      <c r="K282" s="30"/>
      <c r="L282" s="30"/>
    </row>
    <row r="283" spans="1:12" ht="28.5">
      <c r="A283" s="24" t="s">
        <v>1714</v>
      </c>
      <c r="B283" s="25" t="s">
        <v>520</v>
      </c>
      <c r="C283" s="24" t="s">
        <v>521</v>
      </c>
      <c r="D283" s="24">
        <v>2024</v>
      </c>
      <c r="E283" s="24">
        <v>2026</v>
      </c>
      <c r="F283" s="26">
        <v>2615.5</v>
      </c>
      <c r="G283" s="26">
        <v>2610</v>
      </c>
      <c r="H283" s="26">
        <v>2610</v>
      </c>
      <c r="I283" s="26">
        <v>1052.3</v>
      </c>
      <c r="J283" s="35"/>
      <c r="K283" s="30"/>
      <c r="L283" s="30"/>
    </row>
    <row r="284" spans="1:12" ht="28.5">
      <c r="A284" s="24" t="s">
        <v>1715</v>
      </c>
      <c r="B284" s="25" t="s">
        <v>523</v>
      </c>
      <c r="C284" s="24" t="s">
        <v>524</v>
      </c>
      <c r="D284" s="24">
        <v>2024</v>
      </c>
      <c r="E284" s="24">
        <v>2026</v>
      </c>
      <c r="F284" s="26">
        <v>2615.5</v>
      </c>
      <c r="G284" s="26">
        <v>2589.5</v>
      </c>
      <c r="H284" s="26">
        <v>2589.5</v>
      </c>
      <c r="I284" s="26">
        <v>1255.4000000000001</v>
      </c>
      <c r="J284" s="35"/>
      <c r="K284" s="30"/>
      <c r="L284" s="30"/>
    </row>
    <row r="285" spans="1:12" ht="28.5">
      <c r="A285" s="24" t="s">
        <v>1716</v>
      </c>
      <c r="B285" s="25" t="s">
        <v>526</v>
      </c>
      <c r="C285" s="24" t="s">
        <v>527</v>
      </c>
      <c r="D285" s="24">
        <v>2024</v>
      </c>
      <c r="E285" s="24">
        <v>2026</v>
      </c>
      <c r="F285" s="26">
        <v>4246.8999999999996</v>
      </c>
      <c r="G285" s="26">
        <v>4246.8999999999996</v>
      </c>
      <c r="H285" s="26">
        <v>4246.8999999999996</v>
      </c>
      <c r="I285" s="26">
        <v>1486</v>
      </c>
      <c r="J285" s="35"/>
      <c r="K285" s="30"/>
      <c r="L285" s="30"/>
    </row>
    <row r="286" spans="1:12" ht="28.5">
      <c r="A286" s="24" t="s">
        <v>1717</v>
      </c>
      <c r="B286" s="25" t="s">
        <v>529</v>
      </c>
      <c r="C286" s="24" t="s">
        <v>530</v>
      </c>
      <c r="D286" s="24">
        <v>2024</v>
      </c>
      <c r="E286" s="24">
        <v>2026</v>
      </c>
      <c r="F286" s="26">
        <v>4246.8652330000004</v>
      </c>
      <c r="G286" s="26">
        <v>3762.7</v>
      </c>
      <c r="H286" s="26">
        <v>3762.7</v>
      </c>
      <c r="I286" s="26">
        <v>1002.2</v>
      </c>
      <c r="J286" s="35"/>
      <c r="K286" s="30"/>
      <c r="L286" s="30"/>
    </row>
    <row r="287" spans="1:12" ht="28.5">
      <c r="A287" s="24" t="s">
        <v>1718</v>
      </c>
      <c r="B287" s="25" t="s">
        <v>532</v>
      </c>
      <c r="C287" s="24" t="s">
        <v>533</v>
      </c>
      <c r="D287" s="24">
        <v>2024</v>
      </c>
      <c r="E287" s="24">
        <v>2026</v>
      </c>
      <c r="F287" s="26">
        <v>3473.8712</v>
      </c>
      <c r="G287" s="26">
        <v>3162.4</v>
      </c>
      <c r="H287" s="26">
        <v>3162.4</v>
      </c>
      <c r="I287" s="26">
        <v>904.4</v>
      </c>
      <c r="J287" s="35"/>
      <c r="K287" s="30"/>
      <c r="L287" s="30"/>
    </row>
    <row r="288" spans="1:12" ht="28.5">
      <c r="A288" s="24" t="s">
        <v>1719</v>
      </c>
      <c r="B288" s="25" t="s">
        <v>535</v>
      </c>
      <c r="C288" s="24" t="s">
        <v>536</v>
      </c>
      <c r="D288" s="24">
        <v>2024</v>
      </c>
      <c r="E288" s="24">
        <v>2026</v>
      </c>
      <c r="F288" s="26">
        <v>4371.3999999999996</v>
      </c>
      <c r="G288" s="26">
        <v>4098.6000000000004</v>
      </c>
      <c r="H288" s="26">
        <v>4098.6000000000004</v>
      </c>
      <c r="I288" s="26">
        <v>1257.2</v>
      </c>
      <c r="J288" s="35"/>
      <c r="K288" s="30"/>
      <c r="L288" s="30"/>
    </row>
    <row r="289" spans="1:12" ht="28.5">
      <c r="A289" s="24" t="s">
        <v>1720</v>
      </c>
      <c r="B289" s="25" t="s">
        <v>537</v>
      </c>
      <c r="C289" s="24" t="s">
        <v>538</v>
      </c>
      <c r="D289" s="24">
        <v>2024</v>
      </c>
      <c r="E289" s="24">
        <v>2026</v>
      </c>
      <c r="F289" s="26">
        <v>4246.8999999999996</v>
      </c>
      <c r="G289" s="26">
        <v>3953.1</v>
      </c>
      <c r="H289" s="26">
        <v>3953.1</v>
      </c>
      <c r="I289" s="26">
        <v>1192.5999999999999</v>
      </c>
      <c r="J289" s="35"/>
      <c r="K289" s="30"/>
      <c r="L289" s="30"/>
    </row>
    <row r="290" spans="1:12" ht="28.5">
      <c r="A290" s="24" t="s">
        <v>1721</v>
      </c>
      <c r="B290" s="25" t="s">
        <v>539</v>
      </c>
      <c r="C290" s="24" t="s">
        <v>540</v>
      </c>
      <c r="D290" s="24">
        <v>2024</v>
      </c>
      <c r="E290" s="24">
        <v>2026</v>
      </c>
      <c r="F290" s="26">
        <v>3473.8</v>
      </c>
      <c r="G290" s="26">
        <v>3473.8</v>
      </c>
      <c r="H290" s="26">
        <v>3473.8</v>
      </c>
      <c r="I290" s="26">
        <v>1215.9000000000001</v>
      </c>
      <c r="J290" s="35"/>
      <c r="K290" s="30"/>
      <c r="L290" s="30"/>
    </row>
    <row r="291" spans="1:12" ht="28.5">
      <c r="A291" s="24" t="s">
        <v>1722</v>
      </c>
      <c r="B291" s="25" t="s">
        <v>541</v>
      </c>
      <c r="C291" s="24" t="s">
        <v>542</v>
      </c>
      <c r="D291" s="24">
        <v>2024</v>
      </c>
      <c r="E291" s="24">
        <v>2026</v>
      </c>
      <c r="F291" s="26">
        <v>3473.8</v>
      </c>
      <c r="G291" s="26">
        <v>3473.8</v>
      </c>
      <c r="H291" s="26">
        <v>3473.8</v>
      </c>
      <c r="I291" s="26">
        <v>1215.9000000000001</v>
      </c>
      <c r="J291" s="35"/>
      <c r="K291" s="30"/>
      <c r="L291" s="30"/>
    </row>
    <row r="292" spans="1:12" ht="28.5">
      <c r="A292" s="24" t="s">
        <v>1723</v>
      </c>
      <c r="B292" s="25" t="s">
        <v>543</v>
      </c>
      <c r="C292" s="24" t="s">
        <v>544</v>
      </c>
      <c r="D292" s="24">
        <v>2024</v>
      </c>
      <c r="E292" s="24">
        <v>2025</v>
      </c>
      <c r="F292" s="26">
        <v>5557.5</v>
      </c>
      <c r="G292" s="26">
        <v>5438.8</v>
      </c>
      <c r="H292" s="26">
        <v>5438.8</v>
      </c>
      <c r="I292" s="26">
        <v>2660</v>
      </c>
      <c r="J292" s="35"/>
      <c r="K292" s="30"/>
      <c r="L292" s="30"/>
    </row>
    <row r="293" spans="1:12" ht="28.5">
      <c r="A293" s="24" t="s">
        <v>1724</v>
      </c>
      <c r="B293" s="25" t="s">
        <v>545</v>
      </c>
      <c r="C293" s="24" t="s">
        <v>546</v>
      </c>
      <c r="D293" s="24">
        <v>2024</v>
      </c>
      <c r="E293" s="24">
        <v>2025</v>
      </c>
      <c r="F293" s="26">
        <v>3321.2</v>
      </c>
      <c r="G293" s="26">
        <v>3158.8</v>
      </c>
      <c r="H293" s="26">
        <v>3158.8</v>
      </c>
      <c r="I293" s="26">
        <v>1498.2</v>
      </c>
      <c r="J293" s="35"/>
      <c r="K293" s="30"/>
      <c r="L293" s="30"/>
    </row>
    <row r="294" spans="1:12" ht="28.5">
      <c r="A294" s="24" t="s">
        <v>1725</v>
      </c>
      <c r="B294" s="25" t="s">
        <v>547</v>
      </c>
      <c r="C294" s="24" t="s">
        <v>548</v>
      </c>
      <c r="D294" s="24">
        <v>2024</v>
      </c>
      <c r="E294" s="24">
        <v>2025</v>
      </c>
      <c r="F294" s="26">
        <v>3473.8</v>
      </c>
      <c r="G294" s="26">
        <v>3473.8</v>
      </c>
      <c r="H294" s="26">
        <v>3473.8</v>
      </c>
      <c r="I294" s="26">
        <v>2030.2</v>
      </c>
      <c r="J294" s="35"/>
      <c r="K294" s="30"/>
      <c r="L294" s="30"/>
    </row>
    <row r="295" spans="1:12" ht="28.5">
      <c r="A295" s="24" t="s">
        <v>1726</v>
      </c>
      <c r="B295" s="25" t="s">
        <v>549</v>
      </c>
      <c r="C295" s="24" t="s">
        <v>550</v>
      </c>
      <c r="D295" s="24">
        <v>2024</v>
      </c>
      <c r="E295" s="24">
        <v>2026</v>
      </c>
      <c r="F295" s="26">
        <v>3473.8</v>
      </c>
      <c r="G295" s="26">
        <v>3471.8</v>
      </c>
      <c r="H295" s="26">
        <v>3471.8</v>
      </c>
      <c r="I295" s="26">
        <v>1484.9</v>
      </c>
      <c r="J295" s="35"/>
      <c r="K295" s="30"/>
      <c r="L295" s="30"/>
    </row>
    <row r="296" spans="1:12" ht="28.5">
      <c r="A296" s="24" t="s">
        <v>1727</v>
      </c>
      <c r="B296" s="25" t="s">
        <v>551</v>
      </c>
      <c r="C296" s="24" t="s">
        <v>552</v>
      </c>
      <c r="D296" s="24">
        <v>2024</v>
      </c>
      <c r="E296" s="24">
        <v>2026</v>
      </c>
      <c r="F296" s="26">
        <v>2800</v>
      </c>
      <c r="G296" s="26">
        <v>2800</v>
      </c>
      <c r="H296" s="26">
        <v>2800</v>
      </c>
      <c r="I296" s="26">
        <v>1000</v>
      </c>
      <c r="J296" s="35"/>
      <c r="K296" s="30"/>
      <c r="L296" s="30"/>
    </row>
    <row r="297" spans="1:12" ht="28.5">
      <c r="A297" s="24" t="s">
        <v>1728</v>
      </c>
      <c r="B297" s="25" t="s">
        <v>553</v>
      </c>
      <c r="C297" s="24" t="s">
        <v>554</v>
      </c>
      <c r="D297" s="24">
        <v>2024</v>
      </c>
      <c r="E297" s="24">
        <v>2026</v>
      </c>
      <c r="F297" s="26">
        <v>3473.8</v>
      </c>
      <c r="G297" s="26">
        <v>3473.8</v>
      </c>
      <c r="H297" s="26">
        <v>3473.8</v>
      </c>
      <c r="I297" s="26">
        <v>2258.04</v>
      </c>
      <c r="J297" s="35"/>
      <c r="K297" s="30"/>
      <c r="L297" s="30"/>
    </row>
    <row r="298" spans="1:12" ht="42.75">
      <c r="A298" s="24" t="s">
        <v>1729</v>
      </c>
      <c r="B298" s="25" t="s">
        <v>555</v>
      </c>
      <c r="C298" s="24" t="s">
        <v>556</v>
      </c>
      <c r="D298" s="24">
        <v>2024</v>
      </c>
      <c r="E298" s="24">
        <v>2026</v>
      </c>
      <c r="F298" s="26">
        <v>3473.9</v>
      </c>
      <c r="G298" s="26">
        <v>3280.1</v>
      </c>
      <c r="H298" s="26">
        <v>3280.1</v>
      </c>
      <c r="I298" s="26">
        <v>1022.1</v>
      </c>
      <c r="J298" s="35"/>
      <c r="K298" s="30"/>
      <c r="L298" s="30"/>
    </row>
    <row r="299" spans="1:12" ht="42.75">
      <c r="A299" s="24" t="s">
        <v>1730</v>
      </c>
      <c r="B299" s="25" t="s">
        <v>557</v>
      </c>
      <c r="C299" s="24" t="s">
        <v>558</v>
      </c>
      <c r="D299" s="24">
        <v>2024</v>
      </c>
      <c r="E299" s="24">
        <v>2026</v>
      </c>
      <c r="F299" s="26">
        <v>3473.9</v>
      </c>
      <c r="G299" s="26">
        <v>3349.6</v>
      </c>
      <c r="H299" s="26">
        <v>3349.6</v>
      </c>
      <c r="I299" s="26">
        <v>1091.5999999999999</v>
      </c>
      <c r="J299" s="35"/>
      <c r="K299" s="30"/>
      <c r="L299" s="30"/>
    </row>
    <row r="300" spans="1:12" ht="28.5">
      <c r="A300" s="24" t="s">
        <v>1731</v>
      </c>
      <c r="B300" s="25" t="s">
        <v>559</v>
      </c>
      <c r="C300" s="24" t="s">
        <v>560</v>
      </c>
      <c r="D300" s="24">
        <v>2024</v>
      </c>
      <c r="E300" s="24">
        <v>2026</v>
      </c>
      <c r="F300" s="26">
        <v>4411</v>
      </c>
      <c r="G300" s="26">
        <v>3933.1</v>
      </c>
      <c r="H300" s="26">
        <v>3933.1</v>
      </c>
      <c r="I300" s="26">
        <v>1065.9000000000001</v>
      </c>
      <c r="J300" s="35"/>
      <c r="K300" s="30"/>
      <c r="L300" s="30"/>
    </row>
    <row r="301" spans="1:12" ht="28.5">
      <c r="A301" s="24" t="s">
        <v>1732</v>
      </c>
      <c r="B301" s="25" t="s">
        <v>561</v>
      </c>
      <c r="C301" s="24" t="s">
        <v>562</v>
      </c>
      <c r="D301" s="24">
        <v>2024</v>
      </c>
      <c r="E301" s="24">
        <v>2025</v>
      </c>
      <c r="F301" s="26">
        <v>3119.4</v>
      </c>
      <c r="G301" s="26">
        <v>3119.4</v>
      </c>
      <c r="H301" s="26">
        <v>3119.4</v>
      </c>
      <c r="I301" s="26">
        <v>1559.7</v>
      </c>
      <c r="J301" s="35"/>
      <c r="K301" s="30"/>
      <c r="L301" s="30"/>
    </row>
    <row r="302" spans="1:12" ht="28.5">
      <c r="A302" s="24" t="s">
        <v>1733</v>
      </c>
      <c r="B302" s="25" t="s">
        <v>563</v>
      </c>
      <c r="C302" s="24" t="s">
        <v>564</v>
      </c>
      <c r="D302" s="24">
        <v>2024</v>
      </c>
      <c r="E302" s="24">
        <v>2026</v>
      </c>
      <c r="F302" s="26">
        <v>4411.3</v>
      </c>
      <c r="G302" s="26">
        <v>4399.7</v>
      </c>
      <c r="H302" s="26">
        <v>4399.7</v>
      </c>
      <c r="I302" s="26">
        <v>1531.2</v>
      </c>
      <c r="J302" s="35"/>
      <c r="K302" s="30"/>
      <c r="L302" s="30"/>
    </row>
    <row r="303" spans="1:12" ht="28.5">
      <c r="A303" s="24" t="s">
        <v>1734</v>
      </c>
      <c r="B303" s="25" t="s">
        <v>565</v>
      </c>
      <c r="C303" s="24" t="s">
        <v>566</v>
      </c>
      <c r="D303" s="24">
        <v>2024</v>
      </c>
      <c r="E303" s="24">
        <v>2026</v>
      </c>
      <c r="F303" s="26">
        <v>3919</v>
      </c>
      <c r="G303" s="26">
        <v>3897.6</v>
      </c>
      <c r="H303" s="26">
        <v>3897.6</v>
      </c>
      <c r="I303" s="26">
        <v>815.73749999999995</v>
      </c>
      <c r="J303" s="35"/>
      <c r="K303" s="30"/>
      <c r="L303" s="30"/>
    </row>
    <row r="304" spans="1:12" ht="42.75">
      <c r="A304" s="24" t="s">
        <v>1735</v>
      </c>
      <c r="B304" s="25" t="s">
        <v>567</v>
      </c>
      <c r="C304" s="24" t="s">
        <v>568</v>
      </c>
      <c r="D304" s="24">
        <v>2024</v>
      </c>
      <c r="E304" s="24">
        <v>2026</v>
      </c>
      <c r="F304" s="26">
        <v>5200</v>
      </c>
      <c r="G304" s="26">
        <v>5200</v>
      </c>
      <c r="H304" s="26">
        <v>5200</v>
      </c>
      <c r="I304" s="26">
        <v>3047.5</v>
      </c>
      <c r="J304" s="35"/>
      <c r="K304" s="30"/>
      <c r="L304" s="30"/>
    </row>
    <row r="305" spans="1:12" ht="28.5">
      <c r="A305" s="24" t="s">
        <v>1736</v>
      </c>
      <c r="B305" s="25" t="s">
        <v>569</v>
      </c>
      <c r="C305" s="24" t="s">
        <v>570</v>
      </c>
      <c r="D305" s="24">
        <v>2024</v>
      </c>
      <c r="E305" s="24">
        <v>2026</v>
      </c>
      <c r="F305" s="26">
        <v>5354.6</v>
      </c>
      <c r="G305" s="26">
        <v>5354.6</v>
      </c>
      <c r="H305" s="26">
        <v>5354.6</v>
      </c>
      <c r="I305" s="26">
        <v>3480.58</v>
      </c>
      <c r="J305" s="35"/>
      <c r="K305" s="30"/>
      <c r="L305" s="30"/>
    </row>
    <row r="306" spans="1:12" ht="28.5">
      <c r="A306" s="24" t="s">
        <v>1737</v>
      </c>
      <c r="B306" s="25" t="s">
        <v>571</v>
      </c>
      <c r="C306" s="24" t="s">
        <v>572</v>
      </c>
      <c r="D306" s="24">
        <v>2024</v>
      </c>
      <c r="E306" s="24">
        <v>2025</v>
      </c>
      <c r="F306" s="26">
        <v>1602.1</v>
      </c>
      <c r="G306" s="26">
        <v>1602.1</v>
      </c>
      <c r="H306" s="26">
        <v>1602.1</v>
      </c>
      <c r="I306" s="26">
        <v>801.1</v>
      </c>
      <c r="J306" s="35"/>
      <c r="K306" s="30"/>
      <c r="L306" s="30"/>
    </row>
    <row r="307" spans="1:12" ht="42.75">
      <c r="A307" s="24" t="s">
        <v>1738</v>
      </c>
      <c r="B307" s="25" t="s">
        <v>573</v>
      </c>
      <c r="C307" s="24" t="s">
        <v>574</v>
      </c>
      <c r="D307" s="24">
        <v>2024</v>
      </c>
      <c r="E307" s="24">
        <v>2025</v>
      </c>
      <c r="F307" s="26">
        <v>3001.4</v>
      </c>
      <c r="G307" s="26">
        <v>2999.4</v>
      </c>
      <c r="H307" s="26">
        <v>2999.4</v>
      </c>
      <c r="I307" s="26">
        <v>2999.4</v>
      </c>
      <c r="J307" s="35"/>
      <c r="K307" s="30"/>
      <c r="L307" s="30"/>
    </row>
    <row r="308" spans="1:12" ht="28.5">
      <c r="A308" s="24" t="s">
        <v>1739</v>
      </c>
      <c r="B308" s="25" t="s">
        <v>575</v>
      </c>
      <c r="C308" s="24" t="s">
        <v>576</v>
      </c>
      <c r="D308" s="24">
        <v>2024</v>
      </c>
      <c r="E308" s="24">
        <v>2025</v>
      </c>
      <c r="F308" s="26">
        <v>2433.1999999999998</v>
      </c>
      <c r="G308" s="26">
        <v>2400</v>
      </c>
      <c r="H308" s="26">
        <v>2400</v>
      </c>
      <c r="I308" s="26">
        <v>1183.4000000000001</v>
      </c>
      <c r="J308" s="35"/>
      <c r="K308" s="30"/>
      <c r="L308" s="30"/>
    </row>
    <row r="309" spans="1:12" ht="28.5">
      <c r="A309" s="24" t="s">
        <v>1740</v>
      </c>
      <c r="B309" s="25" t="s">
        <v>577</v>
      </c>
      <c r="C309" s="24" t="s">
        <v>578</v>
      </c>
      <c r="D309" s="24">
        <v>2024</v>
      </c>
      <c r="E309" s="24">
        <v>2026</v>
      </c>
      <c r="F309" s="26">
        <v>3240.2</v>
      </c>
      <c r="G309" s="26">
        <v>3135.1</v>
      </c>
      <c r="H309" s="26">
        <v>3135.1</v>
      </c>
      <c r="I309" s="26">
        <v>0</v>
      </c>
      <c r="J309" s="35"/>
      <c r="K309" s="30"/>
      <c r="L309" s="30"/>
    </row>
    <row r="310" spans="1:12" s="6" customFormat="1" ht="28.5">
      <c r="A310" s="24" t="s">
        <v>1741</v>
      </c>
      <c r="B310" s="25" t="s">
        <v>1560</v>
      </c>
      <c r="C310" s="24" t="s">
        <v>1561</v>
      </c>
      <c r="D310" s="24">
        <v>2024</v>
      </c>
      <c r="E310" s="24">
        <v>2026</v>
      </c>
      <c r="F310" s="26">
        <v>3469.6040269999999</v>
      </c>
      <c r="G310" s="26">
        <v>5969.6</v>
      </c>
      <c r="H310" s="26">
        <v>5969.6</v>
      </c>
      <c r="I310" s="26">
        <v>2000</v>
      </c>
      <c r="J310" s="35"/>
      <c r="K310" s="30"/>
      <c r="L310" s="30"/>
    </row>
    <row r="311" spans="1:12" ht="42.75">
      <c r="A311" s="24" t="s">
        <v>1742</v>
      </c>
      <c r="B311" s="25" t="s">
        <v>579</v>
      </c>
      <c r="C311" s="24" t="s">
        <v>580</v>
      </c>
      <c r="D311" s="24">
        <v>2022</v>
      </c>
      <c r="E311" s="24">
        <v>2025</v>
      </c>
      <c r="F311" s="26">
        <v>3500</v>
      </c>
      <c r="G311" s="26">
        <v>6730.8</v>
      </c>
      <c r="H311" s="26">
        <v>6730.8</v>
      </c>
      <c r="I311" s="26">
        <v>3230.8</v>
      </c>
      <c r="J311" s="35"/>
      <c r="K311" s="30"/>
      <c r="L311" s="30"/>
    </row>
    <row r="312" spans="1:12" ht="42.75">
      <c r="A312" s="24" t="s">
        <v>1743</v>
      </c>
      <c r="B312" s="25" t="s">
        <v>581</v>
      </c>
      <c r="C312" s="24" t="s">
        <v>582</v>
      </c>
      <c r="D312" s="24">
        <v>2022</v>
      </c>
      <c r="E312" s="24">
        <v>2025</v>
      </c>
      <c r="F312" s="26">
        <v>4552.7</v>
      </c>
      <c r="G312" s="26">
        <v>5039.7</v>
      </c>
      <c r="H312" s="26">
        <v>5039.7</v>
      </c>
      <c r="I312" s="26">
        <v>3321.7122000000004</v>
      </c>
      <c r="J312" s="35"/>
      <c r="K312" s="30"/>
      <c r="L312" s="30"/>
    </row>
    <row r="313" spans="1:12" ht="42.75">
      <c r="A313" s="24" t="s">
        <v>1744</v>
      </c>
      <c r="B313" s="25" t="s">
        <v>583</v>
      </c>
      <c r="C313" s="24" t="s">
        <v>584</v>
      </c>
      <c r="D313" s="24">
        <v>2022</v>
      </c>
      <c r="E313" s="24">
        <v>2025</v>
      </c>
      <c r="F313" s="26">
        <v>4552.7</v>
      </c>
      <c r="G313" s="26">
        <v>5798.3</v>
      </c>
      <c r="H313" s="26">
        <v>5798.3</v>
      </c>
      <c r="I313" s="26">
        <v>5698.3</v>
      </c>
      <c r="J313" s="35"/>
      <c r="K313" s="30"/>
      <c r="L313" s="30"/>
    </row>
    <row r="314" spans="1:12" ht="42.75">
      <c r="A314" s="24" t="s">
        <v>1745</v>
      </c>
      <c r="B314" s="25" t="s">
        <v>585</v>
      </c>
      <c r="C314" s="24" t="s">
        <v>586</v>
      </c>
      <c r="D314" s="24">
        <v>2022</v>
      </c>
      <c r="E314" s="24">
        <v>2025</v>
      </c>
      <c r="F314" s="26">
        <v>3515</v>
      </c>
      <c r="G314" s="26">
        <v>5694.4</v>
      </c>
      <c r="H314" s="26">
        <v>5694.4</v>
      </c>
      <c r="I314" s="26">
        <v>2465.9</v>
      </c>
      <c r="J314" s="35"/>
      <c r="K314" s="30"/>
      <c r="L314" s="30"/>
    </row>
    <row r="315" spans="1:12" ht="28.5">
      <c r="A315" s="24" t="s">
        <v>1746</v>
      </c>
      <c r="B315" s="25" t="s">
        <v>587</v>
      </c>
      <c r="C315" s="24" t="s">
        <v>588</v>
      </c>
      <c r="D315" s="24">
        <v>2022</v>
      </c>
      <c r="E315" s="24">
        <v>2025</v>
      </c>
      <c r="F315" s="26">
        <v>2274.1999999999998</v>
      </c>
      <c r="G315" s="26">
        <v>4559.1000000000004</v>
      </c>
      <c r="H315" s="26">
        <v>4559.1000000000004</v>
      </c>
      <c r="I315" s="26">
        <v>483.01209999999998</v>
      </c>
      <c r="J315" s="35"/>
      <c r="K315" s="30"/>
      <c r="L315" s="30"/>
    </row>
    <row r="316" spans="1:12" ht="28.5">
      <c r="A316" s="24" t="s">
        <v>1747</v>
      </c>
      <c r="B316" s="25" t="s">
        <v>589</v>
      </c>
      <c r="C316" s="24" t="s">
        <v>590</v>
      </c>
      <c r="D316" s="24">
        <v>2022</v>
      </c>
      <c r="E316" s="24">
        <v>2025</v>
      </c>
      <c r="F316" s="26">
        <v>2916.2</v>
      </c>
      <c r="G316" s="26">
        <v>4795.3</v>
      </c>
      <c r="H316" s="26">
        <v>4795.3</v>
      </c>
      <c r="I316" s="26">
        <v>1682.4</v>
      </c>
      <c r="J316" s="35"/>
      <c r="K316" s="30"/>
      <c r="L316" s="30"/>
    </row>
    <row r="317" spans="1:12" ht="28.5">
      <c r="A317" s="24" t="s">
        <v>1748</v>
      </c>
      <c r="B317" s="25" t="s">
        <v>591</v>
      </c>
      <c r="C317" s="24" t="s">
        <v>592</v>
      </c>
      <c r="D317" s="24">
        <v>2022</v>
      </c>
      <c r="E317" s="24">
        <v>2025</v>
      </c>
      <c r="F317" s="26">
        <v>3229.9</v>
      </c>
      <c r="G317" s="26">
        <v>5173.5</v>
      </c>
      <c r="H317" s="26">
        <v>5173.5</v>
      </c>
      <c r="I317" s="26">
        <v>1946.1</v>
      </c>
      <c r="J317" s="35"/>
      <c r="K317" s="30"/>
      <c r="L317" s="30"/>
    </row>
    <row r="318" spans="1:12" ht="71.25">
      <c r="A318" s="24" t="s">
        <v>1749</v>
      </c>
      <c r="B318" s="25" t="s">
        <v>593</v>
      </c>
      <c r="C318" s="24" t="s">
        <v>594</v>
      </c>
      <c r="D318" s="24">
        <v>2022</v>
      </c>
      <c r="E318" s="24">
        <v>2025</v>
      </c>
      <c r="F318" s="26">
        <v>28400</v>
      </c>
      <c r="G318" s="26">
        <v>26006.400000000001</v>
      </c>
      <c r="H318" s="26">
        <v>26006.400000000001</v>
      </c>
      <c r="I318" s="26">
        <v>11816.4</v>
      </c>
      <c r="J318" s="35"/>
      <c r="K318" s="30"/>
      <c r="L318" s="30"/>
    </row>
    <row r="319" spans="1:12" ht="42.75">
      <c r="A319" s="24" t="s">
        <v>1750</v>
      </c>
      <c r="B319" s="25" t="s">
        <v>595</v>
      </c>
      <c r="C319" s="24" t="s">
        <v>596</v>
      </c>
      <c r="D319" s="24">
        <v>2022</v>
      </c>
      <c r="E319" s="24">
        <v>2025</v>
      </c>
      <c r="F319" s="26">
        <v>2500</v>
      </c>
      <c r="G319" s="26">
        <v>3184.3</v>
      </c>
      <c r="H319" s="26">
        <v>3184.3</v>
      </c>
      <c r="I319" s="26">
        <v>0</v>
      </c>
      <c r="J319" s="35"/>
      <c r="K319" s="30"/>
      <c r="L319" s="30"/>
    </row>
    <row r="320" spans="1:12" ht="57">
      <c r="A320" s="24" t="s">
        <v>1751</v>
      </c>
      <c r="B320" s="25" t="s">
        <v>597</v>
      </c>
      <c r="C320" s="24" t="s">
        <v>598</v>
      </c>
      <c r="D320" s="24">
        <v>2022</v>
      </c>
      <c r="E320" s="24">
        <v>2025</v>
      </c>
      <c r="F320" s="26">
        <v>11000</v>
      </c>
      <c r="G320" s="26">
        <v>15701.8</v>
      </c>
      <c r="H320" s="26">
        <v>15701.8</v>
      </c>
      <c r="I320" s="26">
        <v>1570.2</v>
      </c>
      <c r="J320" s="35"/>
      <c r="K320" s="30"/>
      <c r="L320" s="30"/>
    </row>
    <row r="321" spans="1:12" ht="42.75">
      <c r="A321" s="24" t="s">
        <v>1752</v>
      </c>
      <c r="B321" s="25" t="s">
        <v>599</v>
      </c>
      <c r="C321" s="24" t="s">
        <v>600</v>
      </c>
      <c r="D321" s="24">
        <v>2022</v>
      </c>
      <c r="E321" s="24">
        <v>2025</v>
      </c>
      <c r="F321" s="26">
        <v>8233.1</v>
      </c>
      <c r="G321" s="26">
        <v>15992.4</v>
      </c>
      <c r="H321" s="26">
        <v>15992.4</v>
      </c>
      <c r="I321" s="26">
        <v>8586.1</v>
      </c>
      <c r="J321" s="35"/>
      <c r="K321" s="30"/>
      <c r="L321" s="30"/>
    </row>
    <row r="322" spans="1:12" ht="28.5">
      <c r="A322" s="24" t="s">
        <v>1753</v>
      </c>
      <c r="B322" s="25" t="s">
        <v>601</v>
      </c>
      <c r="C322" s="24" t="s">
        <v>602</v>
      </c>
      <c r="D322" s="24">
        <v>2022</v>
      </c>
      <c r="E322" s="24">
        <v>2025</v>
      </c>
      <c r="F322" s="26">
        <v>4900</v>
      </c>
      <c r="G322" s="26">
        <v>5977.1</v>
      </c>
      <c r="H322" s="26">
        <v>5977.1</v>
      </c>
      <c r="I322" s="26">
        <v>1000.1</v>
      </c>
      <c r="J322" s="35"/>
      <c r="K322" s="30"/>
      <c r="L322" s="30"/>
    </row>
    <row r="323" spans="1:12" ht="28.5">
      <c r="A323" s="24" t="s">
        <v>1754</v>
      </c>
      <c r="B323" s="25" t="s">
        <v>603</v>
      </c>
      <c r="C323" s="24" t="s">
        <v>604</v>
      </c>
      <c r="D323" s="24">
        <v>2022</v>
      </c>
      <c r="E323" s="24">
        <v>2025</v>
      </c>
      <c r="F323" s="26">
        <v>7411.7</v>
      </c>
      <c r="G323" s="26">
        <v>12367</v>
      </c>
      <c r="H323" s="26">
        <v>12367</v>
      </c>
      <c r="I323" s="26">
        <v>6965.4</v>
      </c>
      <c r="J323" s="35"/>
      <c r="K323" s="30"/>
      <c r="L323" s="30"/>
    </row>
    <row r="324" spans="1:12" ht="28.5">
      <c r="A324" s="24" t="s">
        <v>1755</v>
      </c>
      <c r="B324" s="25" t="s">
        <v>605</v>
      </c>
      <c r="C324" s="24" t="s">
        <v>606</v>
      </c>
      <c r="D324" s="24">
        <v>2022</v>
      </c>
      <c r="E324" s="24">
        <v>2025</v>
      </c>
      <c r="F324" s="26">
        <v>8157</v>
      </c>
      <c r="G324" s="26">
        <v>11529.4</v>
      </c>
      <c r="H324" s="26">
        <v>11529.4</v>
      </c>
      <c r="I324" s="26">
        <v>2006.4</v>
      </c>
      <c r="J324" s="35"/>
      <c r="K324" s="30"/>
      <c r="L324" s="30"/>
    </row>
    <row r="325" spans="1:12" ht="42.75">
      <c r="A325" s="24" t="s">
        <v>1756</v>
      </c>
      <c r="B325" s="25" t="s">
        <v>607</v>
      </c>
      <c r="C325" s="24" t="s">
        <v>608</v>
      </c>
      <c r="D325" s="24">
        <v>2022</v>
      </c>
      <c r="E325" s="24">
        <v>2025</v>
      </c>
      <c r="F325" s="26">
        <v>10200</v>
      </c>
      <c r="G325" s="26">
        <v>17927.2</v>
      </c>
      <c r="H325" s="26">
        <v>17927.2</v>
      </c>
      <c r="I325" s="26">
        <v>1797.3078</v>
      </c>
      <c r="J325" s="35"/>
      <c r="K325" s="30"/>
      <c r="L325" s="30"/>
    </row>
    <row r="326" spans="1:12" ht="28.5">
      <c r="A326" s="24" t="s">
        <v>1757</v>
      </c>
      <c r="B326" s="25" t="s">
        <v>609</v>
      </c>
      <c r="C326" s="24" t="s">
        <v>610</v>
      </c>
      <c r="D326" s="24">
        <v>2022</v>
      </c>
      <c r="E326" s="24">
        <v>2025</v>
      </c>
      <c r="F326" s="26">
        <v>10123</v>
      </c>
      <c r="G326" s="26">
        <v>14447.9</v>
      </c>
      <c r="H326" s="26">
        <v>14447.9</v>
      </c>
      <c r="I326" s="26">
        <v>2000</v>
      </c>
      <c r="J326" s="35"/>
      <c r="K326" s="30"/>
      <c r="L326" s="30"/>
    </row>
    <row r="327" spans="1:12" ht="42.75">
      <c r="A327" s="24" t="s">
        <v>1758</v>
      </c>
      <c r="B327" s="25" t="s">
        <v>611</v>
      </c>
      <c r="C327" s="24" t="s">
        <v>612</v>
      </c>
      <c r="D327" s="24">
        <v>2022</v>
      </c>
      <c r="E327" s="24">
        <v>2025</v>
      </c>
      <c r="F327" s="26">
        <v>10123</v>
      </c>
      <c r="G327" s="26">
        <v>15105.5</v>
      </c>
      <c r="H327" s="26">
        <v>15105.5</v>
      </c>
      <c r="I327" s="26">
        <v>0</v>
      </c>
      <c r="J327" s="35"/>
      <c r="K327" s="30"/>
      <c r="L327" s="30"/>
    </row>
    <row r="328" spans="1:12" ht="28.5">
      <c r="A328" s="24" t="s">
        <v>1759</v>
      </c>
      <c r="B328" s="25" t="s">
        <v>613</v>
      </c>
      <c r="C328" s="24" t="s">
        <v>614</v>
      </c>
      <c r="D328" s="24">
        <v>2022</v>
      </c>
      <c r="E328" s="24">
        <v>2025</v>
      </c>
      <c r="F328" s="26">
        <v>11000</v>
      </c>
      <c r="G328" s="26">
        <v>15469.4</v>
      </c>
      <c r="H328" s="26">
        <v>15469.4</v>
      </c>
      <c r="I328" s="26">
        <v>4347.2</v>
      </c>
      <c r="J328" s="35"/>
      <c r="K328" s="30"/>
      <c r="L328" s="30"/>
    </row>
    <row r="329" spans="1:12" ht="28.5">
      <c r="A329" s="24" t="s">
        <v>1760</v>
      </c>
      <c r="B329" s="25" t="s">
        <v>615</v>
      </c>
      <c r="C329" s="24" t="s">
        <v>616</v>
      </c>
      <c r="D329" s="24">
        <v>2022</v>
      </c>
      <c r="E329" s="24">
        <v>2025</v>
      </c>
      <c r="F329" s="26">
        <v>6179.9</v>
      </c>
      <c r="G329" s="26">
        <v>6164</v>
      </c>
      <c r="H329" s="26">
        <v>6164</v>
      </c>
      <c r="I329" s="26">
        <v>685</v>
      </c>
      <c r="J329" s="35"/>
      <c r="K329" s="30"/>
      <c r="L329" s="30"/>
    </row>
    <row r="330" spans="1:12" ht="28.5">
      <c r="A330" s="24" t="s">
        <v>1761</v>
      </c>
      <c r="B330" s="25" t="s">
        <v>617</v>
      </c>
      <c r="C330" s="24" t="s">
        <v>618</v>
      </c>
      <c r="D330" s="24">
        <v>2022</v>
      </c>
      <c r="E330" s="24">
        <v>2025</v>
      </c>
      <c r="F330" s="26">
        <v>3373.4</v>
      </c>
      <c r="G330" s="26">
        <v>4577.8999999999996</v>
      </c>
      <c r="H330" s="26">
        <v>4577.8999999999996</v>
      </c>
      <c r="I330" s="26">
        <v>0</v>
      </c>
      <c r="J330" s="35"/>
      <c r="K330" s="30"/>
      <c r="L330" s="30"/>
    </row>
    <row r="331" spans="1:12" ht="42.75">
      <c r="A331" s="24" t="s">
        <v>1762</v>
      </c>
      <c r="B331" s="25" t="s">
        <v>619</v>
      </c>
      <c r="C331" s="24" t="s">
        <v>620</v>
      </c>
      <c r="D331" s="24">
        <v>2022</v>
      </c>
      <c r="E331" s="24">
        <v>2025</v>
      </c>
      <c r="F331" s="26">
        <v>2600</v>
      </c>
      <c r="G331" s="26">
        <v>5239.3</v>
      </c>
      <c r="H331" s="26">
        <v>5239.3</v>
      </c>
      <c r="I331" s="26">
        <v>30.8</v>
      </c>
      <c r="J331" s="35"/>
      <c r="K331" s="30"/>
      <c r="L331" s="30"/>
    </row>
    <row r="332" spans="1:12" ht="28.5">
      <c r="A332" s="24" t="s">
        <v>1763</v>
      </c>
      <c r="B332" s="25" t="s">
        <v>621</v>
      </c>
      <c r="C332" s="24" t="s">
        <v>622</v>
      </c>
      <c r="D332" s="24">
        <v>2022</v>
      </c>
      <c r="E332" s="24">
        <v>2025</v>
      </c>
      <c r="F332" s="26">
        <v>1693</v>
      </c>
      <c r="G332" s="26">
        <v>2207.3000000000002</v>
      </c>
      <c r="H332" s="26">
        <v>2207.3000000000002</v>
      </c>
      <c r="I332" s="26">
        <v>1617.2</v>
      </c>
      <c r="J332" s="35"/>
      <c r="K332" s="30"/>
      <c r="L332" s="30"/>
    </row>
    <row r="333" spans="1:12" ht="28.5">
      <c r="A333" s="24" t="s">
        <v>1764</v>
      </c>
      <c r="B333" s="25" t="s">
        <v>623</v>
      </c>
      <c r="C333" s="24" t="s">
        <v>624</v>
      </c>
      <c r="D333" s="24">
        <v>2022</v>
      </c>
      <c r="E333" s="24">
        <v>2025</v>
      </c>
      <c r="F333" s="26">
        <v>1232.0999999999999</v>
      </c>
      <c r="G333" s="26">
        <v>2119</v>
      </c>
      <c r="H333" s="26">
        <v>2119</v>
      </c>
      <c r="I333" s="26">
        <v>790.4</v>
      </c>
      <c r="J333" s="35"/>
      <c r="K333" s="30"/>
      <c r="L333" s="30"/>
    </row>
    <row r="334" spans="1:12" ht="42.75">
      <c r="A334" s="24" t="s">
        <v>1765</v>
      </c>
      <c r="B334" s="25" t="s">
        <v>625</v>
      </c>
      <c r="C334" s="24" t="s">
        <v>626</v>
      </c>
      <c r="D334" s="24">
        <v>2022</v>
      </c>
      <c r="E334" s="24">
        <v>2025</v>
      </c>
      <c r="F334" s="26">
        <v>2853</v>
      </c>
      <c r="G334" s="26">
        <v>3119.1</v>
      </c>
      <c r="H334" s="26">
        <v>3119.1</v>
      </c>
      <c r="I334" s="26">
        <v>0</v>
      </c>
      <c r="J334" s="35"/>
      <c r="K334" s="30"/>
      <c r="L334" s="30"/>
    </row>
    <row r="335" spans="1:12" ht="42.75">
      <c r="A335" s="24" t="s">
        <v>1766</v>
      </c>
      <c r="B335" s="25" t="s">
        <v>627</v>
      </c>
      <c r="C335" s="24" t="s">
        <v>628</v>
      </c>
      <c r="D335" s="24">
        <v>2022</v>
      </c>
      <c r="E335" s="24">
        <v>2025</v>
      </c>
      <c r="F335" s="26">
        <v>6175</v>
      </c>
      <c r="G335" s="26">
        <v>6083</v>
      </c>
      <c r="H335" s="26">
        <v>6083</v>
      </c>
      <c r="I335" s="26">
        <v>762.5</v>
      </c>
      <c r="J335" s="35"/>
      <c r="K335" s="30"/>
      <c r="L335" s="30"/>
    </row>
    <row r="336" spans="1:12" ht="57">
      <c r="A336" s="24" t="s">
        <v>1767</v>
      </c>
      <c r="B336" s="25" t="s">
        <v>629</v>
      </c>
      <c r="C336" s="24" t="s">
        <v>630</v>
      </c>
      <c r="D336" s="24">
        <v>2022</v>
      </c>
      <c r="E336" s="24">
        <v>2025</v>
      </c>
      <c r="F336" s="26">
        <v>3600</v>
      </c>
      <c r="G336" s="26">
        <v>5285.4</v>
      </c>
      <c r="H336" s="26">
        <v>5285.4</v>
      </c>
      <c r="I336" s="26">
        <v>1808</v>
      </c>
      <c r="J336" s="35"/>
      <c r="K336" s="30"/>
      <c r="L336" s="30"/>
    </row>
    <row r="337" spans="1:12" ht="57">
      <c r="A337" s="24" t="s">
        <v>1768</v>
      </c>
      <c r="B337" s="25" t="s">
        <v>631</v>
      </c>
      <c r="C337" s="24" t="s">
        <v>632</v>
      </c>
      <c r="D337" s="24">
        <v>2022</v>
      </c>
      <c r="E337" s="24">
        <v>2025</v>
      </c>
      <c r="F337" s="26">
        <v>2910</v>
      </c>
      <c r="G337" s="26">
        <v>6600</v>
      </c>
      <c r="H337" s="26">
        <v>6600</v>
      </c>
      <c r="I337" s="26">
        <v>5800</v>
      </c>
      <c r="J337" s="35"/>
      <c r="K337" s="30"/>
      <c r="L337" s="30"/>
    </row>
    <row r="338" spans="1:12" ht="42.75">
      <c r="A338" s="24" t="s">
        <v>1769</v>
      </c>
      <c r="B338" s="25" t="s">
        <v>633</v>
      </c>
      <c r="C338" s="24" t="s">
        <v>634</v>
      </c>
      <c r="D338" s="24">
        <v>2022</v>
      </c>
      <c r="E338" s="24">
        <v>2026</v>
      </c>
      <c r="F338" s="26">
        <v>4800</v>
      </c>
      <c r="G338" s="26">
        <v>4800</v>
      </c>
      <c r="H338" s="26">
        <v>4800</v>
      </c>
      <c r="I338" s="26">
        <v>0</v>
      </c>
      <c r="J338" s="35"/>
      <c r="K338" s="30"/>
      <c r="L338" s="30"/>
    </row>
    <row r="339" spans="1:12" ht="28.5">
      <c r="A339" s="24" t="s">
        <v>1770</v>
      </c>
      <c r="B339" s="25" t="s">
        <v>635</v>
      </c>
      <c r="C339" s="24" t="s">
        <v>636</v>
      </c>
      <c r="D339" s="24">
        <v>2022</v>
      </c>
      <c r="E339" s="24">
        <v>2025</v>
      </c>
      <c r="F339" s="26">
        <v>2882.7</v>
      </c>
      <c r="G339" s="26">
        <v>3529.5</v>
      </c>
      <c r="H339" s="26">
        <v>3529.5</v>
      </c>
      <c r="I339" s="26">
        <v>704.8</v>
      </c>
      <c r="J339" s="35"/>
      <c r="K339" s="30"/>
      <c r="L339" s="30"/>
    </row>
    <row r="340" spans="1:12" ht="42.75">
      <c r="A340" s="24" t="s">
        <v>1771</v>
      </c>
      <c r="B340" s="25" t="s">
        <v>637</v>
      </c>
      <c r="C340" s="24" t="s">
        <v>638</v>
      </c>
      <c r="D340" s="24">
        <v>2022</v>
      </c>
      <c r="E340" s="24">
        <v>2025</v>
      </c>
      <c r="F340" s="26">
        <v>2200</v>
      </c>
      <c r="G340" s="26">
        <v>2769.4</v>
      </c>
      <c r="H340" s="26">
        <v>2769.4</v>
      </c>
      <c r="I340" s="26">
        <v>0</v>
      </c>
      <c r="J340" s="35"/>
      <c r="K340" s="30"/>
      <c r="L340" s="30"/>
    </row>
    <row r="341" spans="1:12" ht="28.5">
      <c r="A341" s="24" t="s">
        <v>1772</v>
      </c>
      <c r="B341" s="25" t="s">
        <v>639</v>
      </c>
      <c r="C341" s="24" t="s">
        <v>640</v>
      </c>
      <c r="D341" s="24">
        <v>2022</v>
      </c>
      <c r="E341" s="24">
        <v>2025</v>
      </c>
      <c r="F341" s="26">
        <v>2094</v>
      </c>
      <c r="G341" s="26">
        <v>3336.6</v>
      </c>
      <c r="H341" s="26">
        <v>3336.6</v>
      </c>
      <c r="I341" s="26">
        <v>2275.1</v>
      </c>
      <c r="J341" s="35"/>
      <c r="K341" s="30"/>
      <c r="L341" s="30"/>
    </row>
    <row r="342" spans="1:12" ht="28.5">
      <c r="A342" s="24" t="s">
        <v>1773</v>
      </c>
      <c r="B342" s="25" t="s">
        <v>641</v>
      </c>
      <c r="C342" s="24" t="s">
        <v>642</v>
      </c>
      <c r="D342" s="24">
        <v>2022</v>
      </c>
      <c r="E342" s="24">
        <v>2025</v>
      </c>
      <c r="F342" s="26">
        <v>4154</v>
      </c>
      <c r="G342" s="26">
        <v>6399.5</v>
      </c>
      <c r="H342" s="26">
        <v>6399.5</v>
      </c>
      <c r="I342" s="26">
        <v>0</v>
      </c>
      <c r="J342" s="35"/>
      <c r="K342" s="30"/>
      <c r="L342" s="30"/>
    </row>
    <row r="343" spans="1:12" ht="42.75">
      <c r="A343" s="24" t="s">
        <v>1774</v>
      </c>
      <c r="B343" s="25" t="s">
        <v>643</v>
      </c>
      <c r="C343" s="24" t="s">
        <v>644</v>
      </c>
      <c r="D343" s="24">
        <v>2022</v>
      </c>
      <c r="E343" s="24">
        <v>2025</v>
      </c>
      <c r="F343" s="26">
        <v>3000</v>
      </c>
      <c r="G343" s="26">
        <v>5695.3</v>
      </c>
      <c r="H343" s="26">
        <v>5695.3</v>
      </c>
      <c r="I343" s="26">
        <v>2841.3</v>
      </c>
      <c r="J343" s="35"/>
      <c r="K343" s="30"/>
      <c r="L343" s="30"/>
    </row>
    <row r="344" spans="1:12" ht="42.75">
      <c r="A344" s="24" t="s">
        <v>1775</v>
      </c>
      <c r="B344" s="25" t="s">
        <v>645</v>
      </c>
      <c r="C344" s="24" t="s">
        <v>646</v>
      </c>
      <c r="D344" s="24">
        <v>2022</v>
      </c>
      <c r="E344" s="24">
        <v>2025</v>
      </c>
      <c r="F344" s="26">
        <v>3000</v>
      </c>
      <c r="G344" s="26">
        <v>5654.9</v>
      </c>
      <c r="H344" s="26">
        <v>5654.9</v>
      </c>
      <c r="I344" s="26">
        <v>2885.1</v>
      </c>
      <c r="J344" s="35"/>
      <c r="K344" s="30"/>
      <c r="L344" s="30"/>
    </row>
    <row r="345" spans="1:12" ht="42.75">
      <c r="A345" s="24" t="s">
        <v>1776</v>
      </c>
      <c r="B345" s="25" t="s">
        <v>647</v>
      </c>
      <c r="C345" s="24" t="s">
        <v>648</v>
      </c>
      <c r="D345" s="24">
        <v>2022</v>
      </c>
      <c r="E345" s="24">
        <v>2025</v>
      </c>
      <c r="F345" s="26">
        <v>2000</v>
      </c>
      <c r="G345" s="26">
        <v>2361</v>
      </c>
      <c r="H345" s="26">
        <v>2361</v>
      </c>
      <c r="I345" s="26">
        <v>0</v>
      </c>
      <c r="J345" s="35"/>
      <c r="K345" s="30"/>
      <c r="L345" s="30"/>
    </row>
    <row r="346" spans="1:12" ht="28.5">
      <c r="A346" s="24" t="s">
        <v>1777</v>
      </c>
      <c r="B346" s="25" t="s">
        <v>649</v>
      </c>
      <c r="C346" s="24" t="s">
        <v>650</v>
      </c>
      <c r="D346" s="24">
        <v>2022</v>
      </c>
      <c r="E346" s="24">
        <v>2025</v>
      </c>
      <c r="F346" s="26">
        <v>1522.7</v>
      </c>
      <c r="G346" s="26">
        <v>1892</v>
      </c>
      <c r="H346" s="26">
        <v>1892</v>
      </c>
      <c r="I346" s="26">
        <v>371</v>
      </c>
      <c r="J346" s="35"/>
      <c r="K346" s="30"/>
      <c r="L346" s="30"/>
    </row>
    <row r="347" spans="1:12" ht="28.5">
      <c r="A347" s="24" t="s">
        <v>1778</v>
      </c>
      <c r="B347" s="25" t="s">
        <v>651</v>
      </c>
      <c r="C347" s="24" t="s">
        <v>652</v>
      </c>
      <c r="D347" s="24">
        <v>2022</v>
      </c>
      <c r="E347" s="24">
        <v>2025</v>
      </c>
      <c r="F347" s="26">
        <v>2000</v>
      </c>
      <c r="G347" s="26">
        <v>5318</v>
      </c>
      <c r="H347" s="26">
        <v>5318</v>
      </c>
      <c r="I347" s="26">
        <v>3268.8</v>
      </c>
      <c r="J347" s="35"/>
      <c r="K347" s="30"/>
      <c r="L347" s="30"/>
    </row>
    <row r="348" spans="1:12" ht="42.75">
      <c r="A348" s="24" t="s">
        <v>1779</v>
      </c>
      <c r="B348" s="25" t="s">
        <v>653</v>
      </c>
      <c r="C348" s="24" t="s">
        <v>654</v>
      </c>
      <c r="D348" s="24">
        <v>2022</v>
      </c>
      <c r="E348" s="24">
        <v>2025</v>
      </c>
      <c r="F348" s="26">
        <v>4452.6000000000004</v>
      </c>
      <c r="G348" s="26">
        <v>4984.8999999999996</v>
      </c>
      <c r="H348" s="26">
        <v>4984.8999999999996</v>
      </c>
      <c r="I348" s="26">
        <v>0</v>
      </c>
      <c r="J348" s="35"/>
      <c r="K348" s="30"/>
      <c r="L348" s="30"/>
    </row>
    <row r="349" spans="1:12" ht="42.75">
      <c r="A349" s="24" t="s">
        <v>1780</v>
      </c>
      <c r="B349" s="25" t="s">
        <v>655</v>
      </c>
      <c r="C349" s="24" t="s">
        <v>656</v>
      </c>
      <c r="D349" s="24">
        <v>2021</v>
      </c>
      <c r="E349" s="24">
        <v>2025</v>
      </c>
      <c r="F349" s="26">
        <v>3300</v>
      </c>
      <c r="G349" s="26">
        <v>4887.1000000000004</v>
      </c>
      <c r="H349" s="26">
        <v>4887.1000000000004</v>
      </c>
      <c r="I349" s="26">
        <v>1286.7</v>
      </c>
      <c r="J349" s="35"/>
      <c r="K349" s="30"/>
      <c r="L349" s="30"/>
    </row>
    <row r="350" spans="1:12" ht="28.5">
      <c r="A350" s="24" t="s">
        <v>1781</v>
      </c>
      <c r="B350" s="25" t="s">
        <v>657</v>
      </c>
      <c r="C350" s="24" t="s">
        <v>658</v>
      </c>
      <c r="D350" s="24">
        <v>2021</v>
      </c>
      <c r="E350" s="24">
        <v>2025</v>
      </c>
      <c r="F350" s="26">
        <v>15000</v>
      </c>
      <c r="G350" s="26">
        <v>14998.9</v>
      </c>
      <c r="H350" s="26">
        <v>14998.9</v>
      </c>
      <c r="I350" s="26">
        <v>4462.8999999999996</v>
      </c>
      <c r="J350" s="35"/>
      <c r="K350" s="30"/>
      <c r="L350" s="30"/>
    </row>
    <row r="351" spans="1:12" ht="28.5">
      <c r="A351" s="24" t="s">
        <v>1782</v>
      </c>
      <c r="B351" s="25" t="s">
        <v>659</v>
      </c>
      <c r="C351" s="24" t="s">
        <v>660</v>
      </c>
      <c r="D351" s="24">
        <v>2021</v>
      </c>
      <c r="E351" s="24">
        <v>2025</v>
      </c>
      <c r="F351" s="26">
        <v>1700</v>
      </c>
      <c r="G351" s="26">
        <v>3908.5</v>
      </c>
      <c r="H351" s="26">
        <v>3908.5</v>
      </c>
      <c r="I351" s="26">
        <v>1000</v>
      </c>
      <c r="J351" s="35"/>
      <c r="K351" s="30"/>
      <c r="L351" s="30"/>
    </row>
    <row r="352" spans="1:12" ht="28.5">
      <c r="A352" s="24" t="s">
        <v>1783</v>
      </c>
      <c r="B352" s="25" t="s">
        <v>661</v>
      </c>
      <c r="C352" s="24" t="s">
        <v>662</v>
      </c>
      <c r="D352" s="24">
        <v>2021</v>
      </c>
      <c r="E352" s="24">
        <v>2025</v>
      </c>
      <c r="F352" s="26">
        <v>2800</v>
      </c>
      <c r="G352" s="26">
        <v>5599.3</v>
      </c>
      <c r="H352" s="26">
        <v>5599.3</v>
      </c>
      <c r="I352" s="26">
        <v>1043.3</v>
      </c>
      <c r="J352" s="35"/>
      <c r="K352" s="30"/>
      <c r="L352" s="30"/>
    </row>
    <row r="353" spans="1:12" ht="28.5">
      <c r="A353" s="24" t="s">
        <v>1784</v>
      </c>
      <c r="B353" s="25" t="s">
        <v>663</v>
      </c>
      <c r="C353" s="24" t="s">
        <v>664</v>
      </c>
      <c r="D353" s="24">
        <v>2021</v>
      </c>
      <c r="E353" s="24">
        <v>2025</v>
      </c>
      <c r="F353" s="26">
        <v>2865.1</v>
      </c>
      <c r="G353" s="26">
        <v>6200</v>
      </c>
      <c r="H353" s="26">
        <v>6200</v>
      </c>
      <c r="I353" s="26">
        <v>1840.1</v>
      </c>
      <c r="J353" s="35"/>
      <c r="K353" s="30"/>
      <c r="L353" s="30"/>
    </row>
    <row r="354" spans="1:12" ht="42.75">
      <c r="A354" s="24" t="s">
        <v>1785</v>
      </c>
      <c r="B354" s="25" t="s">
        <v>665</v>
      </c>
      <c r="C354" s="24" t="s">
        <v>666</v>
      </c>
      <c r="D354" s="24">
        <v>2021</v>
      </c>
      <c r="E354" s="24">
        <v>2025</v>
      </c>
      <c r="F354" s="26">
        <v>5496.4</v>
      </c>
      <c r="G354" s="26">
        <v>14274.3</v>
      </c>
      <c r="H354" s="26">
        <v>14274.3</v>
      </c>
      <c r="I354" s="26">
        <v>0</v>
      </c>
      <c r="J354" s="35"/>
      <c r="K354" s="30"/>
      <c r="L354" s="30"/>
    </row>
    <row r="355" spans="1:12" ht="28.5">
      <c r="A355" s="24" t="s">
        <v>1786</v>
      </c>
      <c r="B355" s="25" t="s">
        <v>667</v>
      </c>
      <c r="C355" s="24" t="s">
        <v>668</v>
      </c>
      <c r="D355" s="24">
        <v>2021</v>
      </c>
      <c r="E355" s="24">
        <v>2025</v>
      </c>
      <c r="F355" s="26">
        <v>8800</v>
      </c>
      <c r="G355" s="26">
        <v>13834.4</v>
      </c>
      <c r="H355" s="26">
        <v>13834.4</v>
      </c>
      <c r="I355" s="26">
        <v>1383.4302</v>
      </c>
      <c r="J355" s="35"/>
      <c r="K355" s="30"/>
      <c r="L355" s="30"/>
    </row>
    <row r="356" spans="1:12" ht="28.5">
      <c r="A356" s="24" t="s">
        <v>1787</v>
      </c>
      <c r="B356" s="25" t="s">
        <v>669</v>
      </c>
      <c r="C356" s="24" t="s">
        <v>670</v>
      </c>
      <c r="D356" s="24">
        <v>2021</v>
      </c>
      <c r="E356" s="24">
        <v>2025</v>
      </c>
      <c r="F356" s="26">
        <v>2500</v>
      </c>
      <c r="G356" s="26">
        <v>5014.3999999999996</v>
      </c>
      <c r="H356" s="26">
        <v>5014.3999999999996</v>
      </c>
      <c r="I356" s="26">
        <v>0</v>
      </c>
      <c r="J356" s="35"/>
      <c r="K356" s="30"/>
      <c r="L356" s="30"/>
    </row>
    <row r="357" spans="1:12" ht="57">
      <c r="A357" s="24" t="s">
        <v>1788</v>
      </c>
      <c r="B357" s="25" t="s">
        <v>671</v>
      </c>
      <c r="C357" s="24" t="s">
        <v>672</v>
      </c>
      <c r="D357" s="24">
        <v>2021</v>
      </c>
      <c r="E357" s="24">
        <v>2025</v>
      </c>
      <c r="F357" s="26">
        <v>7300</v>
      </c>
      <c r="G357" s="26">
        <v>21387.4</v>
      </c>
      <c r="H357" s="26">
        <v>21387.4</v>
      </c>
      <c r="I357" s="26">
        <v>4912.1000000000004</v>
      </c>
      <c r="J357" s="35"/>
      <c r="K357" s="30"/>
      <c r="L357" s="30"/>
    </row>
    <row r="358" spans="1:12" ht="28.5">
      <c r="A358" s="24" t="s">
        <v>1789</v>
      </c>
      <c r="B358" s="25" t="s">
        <v>673</v>
      </c>
      <c r="C358" s="24" t="s">
        <v>674</v>
      </c>
      <c r="D358" s="24">
        <v>2021</v>
      </c>
      <c r="E358" s="24">
        <v>2025</v>
      </c>
      <c r="F358" s="26">
        <v>1400</v>
      </c>
      <c r="G358" s="26">
        <v>2480.1</v>
      </c>
      <c r="H358" s="26">
        <v>2480.1</v>
      </c>
      <c r="I358" s="26">
        <v>0</v>
      </c>
      <c r="J358" s="35"/>
      <c r="K358" s="30"/>
      <c r="L358" s="30"/>
    </row>
    <row r="359" spans="1:12" ht="28.5">
      <c r="A359" s="24" t="s">
        <v>1790</v>
      </c>
      <c r="B359" s="25" t="s">
        <v>675</v>
      </c>
      <c r="C359" s="24" t="s">
        <v>676</v>
      </c>
      <c r="D359" s="24">
        <v>2021</v>
      </c>
      <c r="E359" s="24">
        <v>2025</v>
      </c>
      <c r="F359" s="26">
        <v>1500</v>
      </c>
      <c r="G359" s="26">
        <v>2564.1999999999998</v>
      </c>
      <c r="H359" s="26">
        <v>2564.1999999999998</v>
      </c>
      <c r="I359" s="26">
        <v>893.4</v>
      </c>
      <c r="J359" s="35"/>
      <c r="K359" s="30"/>
      <c r="L359" s="30"/>
    </row>
    <row r="360" spans="1:12" ht="28.5">
      <c r="A360" s="24" t="s">
        <v>1791</v>
      </c>
      <c r="B360" s="25" t="s">
        <v>677</v>
      </c>
      <c r="C360" s="24" t="s">
        <v>678</v>
      </c>
      <c r="D360" s="24">
        <v>2021</v>
      </c>
      <c r="E360" s="24">
        <v>2025</v>
      </c>
      <c r="F360" s="26">
        <v>2200</v>
      </c>
      <c r="G360" s="26">
        <v>5581.1</v>
      </c>
      <c r="H360" s="26">
        <v>5581.1</v>
      </c>
      <c r="I360" s="26">
        <v>0</v>
      </c>
      <c r="J360" s="35"/>
      <c r="K360" s="30"/>
      <c r="L360" s="30"/>
    </row>
    <row r="361" spans="1:12" ht="42.75">
      <c r="A361" s="24" t="s">
        <v>1792</v>
      </c>
      <c r="B361" s="25" t="s">
        <v>679</v>
      </c>
      <c r="C361" s="24" t="s">
        <v>680</v>
      </c>
      <c r="D361" s="24">
        <v>2020</v>
      </c>
      <c r="E361" s="24">
        <v>2025</v>
      </c>
      <c r="F361" s="26">
        <v>3500</v>
      </c>
      <c r="G361" s="26">
        <v>6659.2</v>
      </c>
      <c r="H361" s="26">
        <v>6659.2</v>
      </c>
      <c r="I361" s="26">
        <v>3158.4</v>
      </c>
      <c r="J361" s="35"/>
      <c r="K361" s="30"/>
      <c r="L361" s="30"/>
    </row>
    <row r="362" spans="1:12" ht="28.5">
      <c r="A362" s="24" t="s">
        <v>1793</v>
      </c>
      <c r="B362" s="25" t="s">
        <v>681</v>
      </c>
      <c r="C362" s="24" t="s">
        <v>682</v>
      </c>
      <c r="D362" s="24">
        <v>2020</v>
      </c>
      <c r="E362" s="24">
        <v>2025</v>
      </c>
      <c r="F362" s="26">
        <v>2500</v>
      </c>
      <c r="G362" s="26">
        <v>7003</v>
      </c>
      <c r="H362" s="26">
        <v>7003</v>
      </c>
      <c r="I362" s="26">
        <v>6582.1970000000001</v>
      </c>
      <c r="J362" s="35"/>
      <c r="K362" s="30"/>
      <c r="L362" s="30"/>
    </row>
    <row r="363" spans="1:12" ht="28.5">
      <c r="A363" s="24" t="s">
        <v>1794</v>
      </c>
      <c r="B363" s="25" t="s">
        <v>683</v>
      </c>
      <c r="C363" s="24" t="s">
        <v>684</v>
      </c>
      <c r="D363" s="24">
        <v>2020</v>
      </c>
      <c r="E363" s="24">
        <v>2025</v>
      </c>
      <c r="F363" s="26">
        <v>1540</v>
      </c>
      <c r="G363" s="26">
        <v>4495.2</v>
      </c>
      <c r="H363" s="26">
        <v>4495.2</v>
      </c>
      <c r="I363" s="26">
        <v>2976</v>
      </c>
      <c r="J363" s="35"/>
      <c r="K363" s="30"/>
      <c r="L363" s="30"/>
    </row>
    <row r="364" spans="1:12" ht="28.5">
      <c r="A364" s="24" t="s">
        <v>1795</v>
      </c>
      <c r="B364" s="25" t="s">
        <v>685</v>
      </c>
      <c r="C364" s="24" t="s">
        <v>686</v>
      </c>
      <c r="D364" s="24">
        <v>2020</v>
      </c>
      <c r="E364" s="24">
        <v>2025</v>
      </c>
      <c r="F364" s="26">
        <v>2000</v>
      </c>
      <c r="G364" s="26">
        <v>3944.2</v>
      </c>
      <c r="H364" s="26">
        <v>3944.2</v>
      </c>
      <c r="I364" s="26">
        <v>1354.6</v>
      </c>
      <c r="J364" s="35"/>
      <c r="K364" s="30"/>
      <c r="L364" s="30"/>
    </row>
    <row r="365" spans="1:12" ht="28.5">
      <c r="A365" s="24" t="s">
        <v>1796</v>
      </c>
      <c r="B365" s="25" t="s">
        <v>687</v>
      </c>
      <c r="C365" s="24" t="s">
        <v>688</v>
      </c>
      <c r="D365" s="24">
        <v>2020</v>
      </c>
      <c r="E365" s="24">
        <v>2025</v>
      </c>
      <c r="F365" s="26">
        <v>4000</v>
      </c>
      <c r="G365" s="26">
        <v>9351.2000000000007</v>
      </c>
      <c r="H365" s="26">
        <v>9351.2000000000007</v>
      </c>
      <c r="I365" s="26">
        <v>19.174400000000002</v>
      </c>
      <c r="J365" s="35"/>
      <c r="K365" s="30"/>
      <c r="L365" s="30"/>
    </row>
    <row r="366" spans="1:12" ht="42.75">
      <c r="A366" s="24" t="s">
        <v>1797</v>
      </c>
      <c r="B366" s="25" t="s">
        <v>689</v>
      </c>
      <c r="C366" s="24" t="s">
        <v>690</v>
      </c>
      <c r="D366" s="24">
        <v>2020</v>
      </c>
      <c r="E366" s="24">
        <v>2025</v>
      </c>
      <c r="F366" s="26">
        <v>3800</v>
      </c>
      <c r="G366" s="26">
        <v>9881</v>
      </c>
      <c r="H366" s="26">
        <v>9881</v>
      </c>
      <c r="I366" s="26">
        <v>988.31209999999999</v>
      </c>
      <c r="J366" s="35"/>
      <c r="K366" s="30"/>
      <c r="L366" s="30"/>
    </row>
    <row r="367" spans="1:12" ht="28.5">
      <c r="A367" s="24" t="s">
        <v>1798</v>
      </c>
      <c r="B367" s="25" t="s">
        <v>691</v>
      </c>
      <c r="C367" s="24" t="s">
        <v>692</v>
      </c>
      <c r="D367" s="24">
        <v>2020</v>
      </c>
      <c r="E367" s="24">
        <v>2025</v>
      </c>
      <c r="F367" s="26">
        <v>500</v>
      </c>
      <c r="G367" s="26">
        <v>1245.7</v>
      </c>
      <c r="H367" s="26">
        <v>1245.7</v>
      </c>
      <c r="I367" s="26">
        <v>0</v>
      </c>
      <c r="J367" s="35"/>
      <c r="K367" s="30"/>
      <c r="L367" s="30"/>
    </row>
    <row r="368" spans="1:12" ht="42.75">
      <c r="A368" s="24" t="s">
        <v>1799</v>
      </c>
      <c r="B368" s="25" t="s">
        <v>693</v>
      </c>
      <c r="C368" s="24" t="s">
        <v>694</v>
      </c>
      <c r="D368" s="24">
        <v>2020</v>
      </c>
      <c r="E368" s="24">
        <v>2025</v>
      </c>
      <c r="F368" s="26">
        <v>2500</v>
      </c>
      <c r="G368" s="26">
        <v>3789.8</v>
      </c>
      <c r="H368" s="26">
        <v>3789.8</v>
      </c>
      <c r="I368" s="26">
        <v>379.1</v>
      </c>
      <c r="J368" s="35"/>
      <c r="K368" s="30"/>
      <c r="L368" s="30"/>
    </row>
    <row r="369" spans="1:12" ht="28.5">
      <c r="A369" s="24" t="s">
        <v>1800</v>
      </c>
      <c r="B369" s="25" t="s">
        <v>695</v>
      </c>
      <c r="C369" s="24" t="s">
        <v>696</v>
      </c>
      <c r="D369" s="24">
        <v>2019</v>
      </c>
      <c r="E369" s="24">
        <v>2025</v>
      </c>
      <c r="F369" s="26">
        <v>3432.9</v>
      </c>
      <c r="G369" s="26">
        <v>9534.6</v>
      </c>
      <c r="H369" s="26">
        <v>9534.6</v>
      </c>
      <c r="I369" s="26">
        <v>5220.2</v>
      </c>
      <c r="J369" s="35"/>
      <c r="K369" s="30"/>
      <c r="L369" s="30"/>
    </row>
    <row r="370" spans="1:12" ht="28.5">
      <c r="A370" s="24" t="s">
        <v>1801</v>
      </c>
      <c r="B370" s="25" t="s">
        <v>697</v>
      </c>
      <c r="C370" s="24" t="s">
        <v>698</v>
      </c>
      <c r="D370" s="24">
        <v>2019</v>
      </c>
      <c r="E370" s="24">
        <v>2025</v>
      </c>
      <c r="F370" s="26">
        <v>3500</v>
      </c>
      <c r="G370" s="26">
        <v>4660.1000000000004</v>
      </c>
      <c r="H370" s="26">
        <v>4660.1000000000004</v>
      </c>
      <c r="I370" s="26">
        <v>0</v>
      </c>
      <c r="J370" s="35"/>
      <c r="K370" s="30"/>
      <c r="L370" s="30"/>
    </row>
    <row r="371" spans="1:12" ht="28.5">
      <c r="A371" s="24" t="s">
        <v>1802</v>
      </c>
      <c r="B371" s="25" t="s">
        <v>699</v>
      </c>
      <c r="C371" s="24" t="s">
        <v>700</v>
      </c>
      <c r="D371" s="24">
        <v>2019</v>
      </c>
      <c r="E371" s="24">
        <v>2025</v>
      </c>
      <c r="F371" s="26">
        <v>5000</v>
      </c>
      <c r="G371" s="26">
        <v>10597.7</v>
      </c>
      <c r="H371" s="26">
        <v>10597.7</v>
      </c>
      <c r="I371" s="26">
        <v>3800.9</v>
      </c>
      <c r="J371" s="35"/>
      <c r="K371" s="30"/>
      <c r="L371" s="30"/>
    </row>
    <row r="372" spans="1:12" ht="42.75">
      <c r="A372" s="24" t="s">
        <v>1803</v>
      </c>
      <c r="B372" s="25" t="s">
        <v>701</v>
      </c>
      <c r="C372" s="24" t="s">
        <v>702</v>
      </c>
      <c r="D372" s="24">
        <v>2019</v>
      </c>
      <c r="E372" s="24">
        <v>2025</v>
      </c>
      <c r="F372" s="26">
        <v>5000</v>
      </c>
      <c r="G372" s="26">
        <v>8458.2999999999993</v>
      </c>
      <c r="H372" s="26">
        <v>8458.2999999999993</v>
      </c>
      <c r="I372" s="26">
        <v>2177.1301000000003</v>
      </c>
      <c r="J372" s="35"/>
      <c r="K372" s="30"/>
      <c r="L372" s="30"/>
    </row>
    <row r="373" spans="1:12" ht="42.75">
      <c r="A373" s="24" t="s">
        <v>1804</v>
      </c>
      <c r="B373" s="25" t="s">
        <v>703</v>
      </c>
      <c r="C373" s="24" t="s">
        <v>704</v>
      </c>
      <c r="D373" s="24">
        <v>2019</v>
      </c>
      <c r="E373" s="24">
        <v>2025</v>
      </c>
      <c r="F373" s="26">
        <v>6040</v>
      </c>
      <c r="G373" s="26">
        <v>9678.7999999999993</v>
      </c>
      <c r="H373" s="26">
        <v>9678.7999999999993</v>
      </c>
      <c r="I373" s="26">
        <v>0</v>
      </c>
      <c r="J373" s="35"/>
      <c r="K373" s="30"/>
      <c r="L373" s="30"/>
    </row>
    <row r="374" spans="1:12" ht="42.75">
      <c r="A374" s="24" t="s">
        <v>1805</v>
      </c>
      <c r="B374" s="25" t="s">
        <v>705</v>
      </c>
      <c r="C374" s="24" t="s">
        <v>706</v>
      </c>
      <c r="D374" s="24">
        <v>2019</v>
      </c>
      <c r="E374" s="24">
        <v>2025</v>
      </c>
      <c r="F374" s="26">
        <v>6500</v>
      </c>
      <c r="G374" s="26">
        <v>8668.2999999999993</v>
      </c>
      <c r="H374" s="26">
        <v>8668.2999999999993</v>
      </c>
      <c r="I374" s="26">
        <v>715</v>
      </c>
      <c r="J374" s="35"/>
      <c r="K374" s="30"/>
      <c r="L374" s="30"/>
    </row>
    <row r="375" spans="1:12" ht="28.5">
      <c r="A375" s="24" t="s">
        <v>1806</v>
      </c>
      <c r="B375" s="25" t="s">
        <v>707</v>
      </c>
      <c r="C375" s="24" t="s">
        <v>708</v>
      </c>
      <c r="D375" s="24">
        <v>2019</v>
      </c>
      <c r="E375" s="24">
        <v>2025</v>
      </c>
      <c r="F375" s="26">
        <v>4000</v>
      </c>
      <c r="G375" s="26">
        <v>11182.6</v>
      </c>
      <c r="H375" s="26">
        <v>11182.6</v>
      </c>
      <c r="I375" s="26">
        <v>848.2</v>
      </c>
      <c r="J375" s="35"/>
      <c r="K375" s="30"/>
      <c r="L375" s="30"/>
    </row>
    <row r="376" spans="1:12" ht="42.75">
      <c r="A376" s="24" t="s">
        <v>1807</v>
      </c>
      <c r="B376" s="25" t="s">
        <v>709</v>
      </c>
      <c r="C376" s="24" t="s">
        <v>710</v>
      </c>
      <c r="D376" s="24">
        <v>2018</v>
      </c>
      <c r="E376" s="24">
        <v>2025</v>
      </c>
      <c r="F376" s="26">
        <v>2000</v>
      </c>
      <c r="G376" s="26">
        <v>4217.8999999999996</v>
      </c>
      <c r="H376" s="26">
        <v>4217.8999999999996</v>
      </c>
      <c r="I376" s="26">
        <v>582.5</v>
      </c>
      <c r="J376" s="35"/>
      <c r="K376" s="30"/>
      <c r="L376" s="30"/>
    </row>
    <row r="377" spans="1:12" ht="28.5">
      <c r="A377" s="24" t="s">
        <v>1808</v>
      </c>
      <c r="B377" s="25" t="s">
        <v>711</v>
      </c>
      <c r="C377" s="24" t="s">
        <v>712</v>
      </c>
      <c r="D377" s="24">
        <v>2018</v>
      </c>
      <c r="E377" s="24">
        <v>2025</v>
      </c>
      <c r="F377" s="26">
        <v>1000</v>
      </c>
      <c r="G377" s="26">
        <v>3953.6</v>
      </c>
      <c r="H377" s="26">
        <v>3953.6</v>
      </c>
      <c r="I377" s="26">
        <v>1357.2</v>
      </c>
      <c r="J377" s="35"/>
      <c r="K377" s="30"/>
      <c r="L377" s="30"/>
    </row>
    <row r="378" spans="1:12" ht="42.75">
      <c r="A378" s="24" t="s">
        <v>1809</v>
      </c>
      <c r="B378" s="25" t="s">
        <v>713</v>
      </c>
      <c r="C378" s="24" t="s">
        <v>714</v>
      </c>
      <c r="D378" s="24">
        <v>2018</v>
      </c>
      <c r="E378" s="24">
        <v>2025</v>
      </c>
      <c r="F378" s="26">
        <v>4396.8</v>
      </c>
      <c r="G378" s="26">
        <v>5004.7</v>
      </c>
      <c r="H378" s="26">
        <v>5004.7</v>
      </c>
      <c r="I378" s="26">
        <v>874.49369999999999</v>
      </c>
      <c r="J378" s="35"/>
      <c r="K378" s="30"/>
      <c r="L378" s="30"/>
    </row>
    <row r="379" spans="1:12" ht="42.75">
      <c r="A379" s="24" t="s">
        <v>1810</v>
      </c>
      <c r="B379" s="25" t="s">
        <v>715</v>
      </c>
      <c r="C379" s="24" t="s">
        <v>716</v>
      </c>
      <c r="D379" s="24">
        <v>2018</v>
      </c>
      <c r="E379" s="24">
        <v>2025</v>
      </c>
      <c r="F379" s="26">
        <v>1500</v>
      </c>
      <c r="G379" s="26">
        <v>4050.6</v>
      </c>
      <c r="H379" s="26">
        <v>4050.6</v>
      </c>
      <c r="I379" s="26">
        <v>793.4</v>
      </c>
      <c r="J379" s="35"/>
      <c r="K379" s="30"/>
      <c r="L379" s="30"/>
    </row>
    <row r="380" spans="1:12" ht="42.75">
      <c r="A380" s="24" t="s">
        <v>1811</v>
      </c>
      <c r="B380" s="25" t="s">
        <v>717</v>
      </c>
      <c r="C380" s="24" t="s">
        <v>718</v>
      </c>
      <c r="D380" s="24">
        <v>2018</v>
      </c>
      <c r="E380" s="24">
        <v>2025</v>
      </c>
      <c r="F380" s="26">
        <v>4000</v>
      </c>
      <c r="G380" s="26">
        <v>6805.2</v>
      </c>
      <c r="H380" s="26">
        <v>6805.2</v>
      </c>
      <c r="I380" s="26">
        <v>0</v>
      </c>
      <c r="J380" s="35"/>
      <c r="K380" s="30"/>
      <c r="L380" s="30"/>
    </row>
    <row r="381" spans="1:12" ht="28.5">
      <c r="A381" s="24" t="s">
        <v>1812</v>
      </c>
      <c r="B381" s="25" t="s">
        <v>719</v>
      </c>
      <c r="C381" s="24" t="s">
        <v>720</v>
      </c>
      <c r="D381" s="24">
        <v>2018</v>
      </c>
      <c r="E381" s="24">
        <v>2025</v>
      </c>
      <c r="F381" s="26">
        <v>900</v>
      </c>
      <c r="G381" s="26">
        <v>2000.4</v>
      </c>
      <c r="H381" s="26">
        <v>2000.4</v>
      </c>
      <c r="I381" s="26">
        <v>1500.4</v>
      </c>
      <c r="J381" s="35"/>
      <c r="K381" s="30"/>
      <c r="L381" s="30"/>
    </row>
    <row r="382" spans="1:12" ht="85.5">
      <c r="A382" s="24" t="s">
        <v>1813</v>
      </c>
      <c r="B382" s="25" t="s">
        <v>721</v>
      </c>
      <c r="C382" s="24" t="s">
        <v>722</v>
      </c>
      <c r="D382" s="24">
        <v>2015</v>
      </c>
      <c r="E382" s="24">
        <v>2025</v>
      </c>
      <c r="F382" s="26">
        <v>12900</v>
      </c>
      <c r="G382" s="26">
        <v>23012.6</v>
      </c>
      <c r="H382" s="26">
        <v>23012.6</v>
      </c>
      <c r="I382" s="26">
        <v>8396.0324000000001</v>
      </c>
      <c r="J382" s="35"/>
      <c r="K382" s="30"/>
      <c r="L382" s="30"/>
    </row>
    <row r="383" spans="1:12">
      <c r="A383" s="17" t="s">
        <v>254</v>
      </c>
      <c r="B383" s="18" t="s">
        <v>31</v>
      </c>
      <c r="C383" s="11"/>
      <c r="D383" s="12"/>
      <c r="E383" s="12"/>
      <c r="F383" s="19"/>
      <c r="G383" s="19"/>
      <c r="H383" s="19">
        <f t="shared" ref="H383:I383" si="128">H384</f>
        <v>1285.0999999999999</v>
      </c>
      <c r="I383" s="19">
        <f t="shared" si="128"/>
        <v>249.5</v>
      </c>
      <c r="J383" s="33"/>
      <c r="K383"/>
      <c r="L383"/>
    </row>
    <row r="384" spans="1:12">
      <c r="A384" s="20" t="s">
        <v>1572</v>
      </c>
      <c r="B384" s="21" t="s">
        <v>54</v>
      </c>
      <c r="C384" s="11"/>
      <c r="D384" s="12"/>
      <c r="E384" s="12"/>
      <c r="F384" s="22"/>
      <c r="G384" s="22"/>
      <c r="H384" s="23">
        <f t="shared" ref="H384:I384" si="129">SUM(H385:H385)</f>
        <v>1285.0999999999999</v>
      </c>
      <c r="I384" s="23">
        <f t="shared" si="129"/>
        <v>249.5</v>
      </c>
      <c r="J384" s="34"/>
      <c r="K384"/>
      <c r="L384"/>
    </row>
    <row r="385" spans="1:12" ht="42.75">
      <c r="A385" s="24" t="s">
        <v>255</v>
      </c>
      <c r="B385" s="25" t="s">
        <v>725</v>
      </c>
      <c r="C385" s="24" t="s">
        <v>726</v>
      </c>
      <c r="D385" s="24">
        <v>2022</v>
      </c>
      <c r="E385" s="24">
        <v>2025</v>
      </c>
      <c r="F385" s="26">
        <v>1000</v>
      </c>
      <c r="G385" s="26">
        <v>1285.0999999999999</v>
      </c>
      <c r="H385" s="26">
        <v>1285.0999999999999</v>
      </c>
      <c r="I385" s="26">
        <v>249.5</v>
      </c>
      <c r="J385" s="35"/>
      <c r="K385" s="30"/>
      <c r="L385" s="30"/>
    </row>
    <row r="386" spans="1:12">
      <c r="A386" s="17" t="s">
        <v>258</v>
      </c>
      <c r="B386" s="18" t="s">
        <v>18</v>
      </c>
      <c r="C386" s="11"/>
      <c r="D386" s="12"/>
      <c r="E386" s="12"/>
      <c r="F386" s="19"/>
      <c r="G386" s="19"/>
      <c r="H386" s="19">
        <f t="shared" ref="H386" si="130">H387+H389</f>
        <v>53955.5</v>
      </c>
      <c r="I386" s="19">
        <f t="shared" ref="I386" si="131">I387+I389</f>
        <v>23273.599999999999</v>
      </c>
      <c r="J386" s="33"/>
      <c r="K386"/>
      <c r="L386"/>
    </row>
    <row r="387" spans="1:12">
      <c r="A387" s="20" t="s">
        <v>1572</v>
      </c>
      <c r="B387" s="21" t="s">
        <v>19</v>
      </c>
      <c r="C387" s="11"/>
      <c r="D387" s="12"/>
      <c r="E387" s="12"/>
      <c r="F387" s="22"/>
      <c r="G387" s="22"/>
      <c r="H387" s="23">
        <f t="shared" ref="H387:I387" si="132">SUM(H388:H388)</f>
        <v>14041.4</v>
      </c>
      <c r="I387" s="23">
        <f t="shared" si="132"/>
        <v>13859.5</v>
      </c>
      <c r="J387" s="34"/>
      <c r="K387"/>
      <c r="L387"/>
    </row>
    <row r="388" spans="1:12" ht="28.5">
      <c r="A388" s="24" t="s">
        <v>259</v>
      </c>
      <c r="B388" s="25" t="s">
        <v>727</v>
      </c>
      <c r="C388" s="24" t="s">
        <v>728</v>
      </c>
      <c r="D388" s="24">
        <v>2025</v>
      </c>
      <c r="E388" s="24">
        <v>2026</v>
      </c>
      <c r="F388" s="26"/>
      <c r="G388" s="26">
        <v>32474.5</v>
      </c>
      <c r="H388" s="26">
        <v>14041.4</v>
      </c>
      <c r="I388" s="26">
        <v>13859.5</v>
      </c>
      <c r="J388" s="35"/>
      <c r="K388" s="30"/>
      <c r="L388" s="30"/>
    </row>
    <row r="389" spans="1:12">
      <c r="A389" s="20" t="s">
        <v>1572</v>
      </c>
      <c r="B389" s="21" t="s">
        <v>54</v>
      </c>
      <c r="C389" s="11"/>
      <c r="D389" s="12"/>
      <c r="E389" s="12"/>
      <c r="F389" s="22"/>
      <c r="G389" s="22"/>
      <c r="H389" s="23">
        <f t="shared" ref="H389:I389" si="133">SUM(H390:H393)</f>
        <v>39914.1</v>
      </c>
      <c r="I389" s="23">
        <f t="shared" si="133"/>
        <v>9414.1</v>
      </c>
      <c r="J389" s="34"/>
      <c r="K389"/>
      <c r="L389"/>
    </row>
    <row r="390" spans="1:12" ht="28.5">
      <c r="A390" s="24" t="s">
        <v>1814</v>
      </c>
      <c r="B390" s="25" t="s">
        <v>727</v>
      </c>
      <c r="C390" s="24" t="s">
        <v>729</v>
      </c>
      <c r="D390" s="24">
        <v>2024</v>
      </c>
      <c r="E390" s="24">
        <v>2025</v>
      </c>
      <c r="F390" s="26">
        <v>30000</v>
      </c>
      <c r="G390" s="26">
        <v>30000</v>
      </c>
      <c r="H390" s="26">
        <v>30000</v>
      </c>
      <c r="I390" s="26">
        <v>5000</v>
      </c>
      <c r="J390" s="35"/>
      <c r="K390" s="30"/>
      <c r="L390" s="30"/>
    </row>
    <row r="391" spans="1:12" ht="28.5">
      <c r="A391" s="24" t="s">
        <v>1815</v>
      </c>
      <c r="B391" s="25" t="s">
        <v>730</v>
      </c>
      <c r="C391" s="24" t="s">
        <v>731</v>
      </c>
      <c r="D391" s="24">
        <v>2024</v>
      </c>
      <c r="E391" s="24">
        <v>2025</v>
      </c>
      <c r="F391" s="26">
        <v>1000</v>
      </c>
      <c r="G391" s="26">
        <v>650.5</v>
      </c>
      <c r="H391" s="26">
        <v>650.5</v>
      </c>
      <c r="I391" s="26">
        <v>150.5</v>
      </c>
      <c r="J391" s="35"/>
      <c r="K391" s="30"/>
      <c r="L391" s="30"/>
    </row>
    <row r="392" spans="1:12" ht="42.75">
      <c r="A392" s="24" t="s">
        <v>1816</v>
      </c>
      <c r="B392" s="25" t="s">
        <v>732</v>
      </c>
      <c r="C392" s="24" t="s">
        <v>733</v>
      </c>
      <c r="D392" s="24">
        <v>2024</v>
      </c>
      <c r="E392" s="24">
        <v>2025</v>
      </c>
      <c r="F392" s="26">
        <v>4200</v>
      </c>
      <c r="G392" s="26">
        <v>3964.6</v>
      </c>
      <c r="H392" s="26">
        <v>3964.6</v>
      </c>
      <c r="I392" s="26">
        <v>1164.5999999999999</v>
      </c>
      <c r="J392" s="35"/>
      <c r="K392" s="30"/>
      <c r="L392" s="30"/>
    </row>
    <row r="393" spans="1:12" ht="42.75">
      <c r="A393" s="24" t="s">
        <v>1817</v>
      </c>
      <c r="B393" s="25" t="s">
        <v>734</v>
      </c>
      <c r="C393" s="24" t="s">
        <v>735</v>
      </c>
      <c r="D393" s="24">
        <v>2022</v>
      </c>
      <c r="E393" s="24">
        <v>2025</v>
      </c>
      <c r="F393" s="26">
        <v>5400</v>
      </c>
      <c r="G393" s="26">
        <v>5299</v>
      </c>
      <c r="H393" s="26">
        <v>5299</v>
      </c>
      <c r="I393" s="26">
        <v>3099</v>
      </c>
      <c r="J393" s="35"/>
      <c r="K393" s="30"/>
      <c r="L393" s="30"/>
    </row>
    <row r="394" spans="1:12">
      <c r="A394" s="17" t="s">
        <v>1818</v>
      </c>
      <c r="B394" s="18" t="s">
        <v>47</v>
      </c>
      <c r="C394" s="11"/>
      <c r="D394" s="12"/>
      <c r="E394" s="12"/>
      <c r="F394" s="19"/>
      <c r="G394" s="19"/>
      <c r="H394" s="19">
        <f t="shared" ref="H394:I394" si="134">H395</f>
        <v>680</v>
      </c>
      <c r="I394" s="19">
        <f t="shared" si="134"/>
        <v>680</v>
      </c>
      <c r="J394" s="33"/>
      <c r="K394"/>
      <c r="L394"/>
    </row>
    <row r="395" spans="1:12">
      <c r="A395" s="20" t="s">
        <v>1572</v>
      </c>
      <c r="B395" s="21" t="s">
        <v>19</v>
      </c>
      <c r="C395" s="11"/>
      <c r="D395" s="12"/>
      <c r="E395" s="12"/>
      <c r="F395" s="22"/>
      <c r="G395" s="22"/>
      <c r="H395" s="23">
        <f>SUM(H396:H396)</f>
        <v>680</v>
      </c>
      <c r="I395" s="23">
        <f>SUM(I396:I396)</f>
        <v>680</v>
      </c>
      <c r="J395" s="34"/>
      <c r="K395"/>
      <c r="L395"/>
    </row>
    <row r="396" spans="1:12" ht="57">
      <c r="A396" s="24" t="s">
        <v>1819</v>
      </c>
      <c r="B396" s="25" t="s">
        <v>736</v>
      </c>
      <c r="C396" s="24" t="s">
        <v>737</v>
      </c>
      <c r="D396" s="24">
        <v>2025</v>
      </c>
      <c r="E396" s="24">
        <v>2025</v>
      </c>
      <c r="F396" s="26"/>
      <c r="G396" s="26">
        <v>800</v>
      </c>
      <c r="H396" s="26">
        <v>680</v>
      </c>
      <c r="I396" s="26">
        <v>680</v>
      </c>
      <c r="J396" s="35"/>
      <c r="K396" s="30"/>
      <c r="L396" s="30"/>
    </row>
    <row r="397" spans="1:12" ht="30">
      <c r="A397" s="14" t="s">
        <v>262</v>
      </c>
      <c r="B397" s="15" t="s">
        <v>739</v>
      </c>
      <c r="C397" s="11"/>
      <c r="D397" s="12"/>
      <c r="E397" s="12"/>
      <c r="F397" s="16"/>
      <c r="G397" s="16"/>
      <c r="H397" s="16">
        <f t="shared" ref="H397:I398" si="135">H398</f>
        <v>32088.7</v>
      </c>
      <c r="I397" s="16">
        <f t="shared" si="135"/>
        <v>13412.135699999999</v>
      </c>
      <c r="J397" s="32"/>
      <c r="K397"/>
      <c r="L397"/>
    </row>
    <row r="398" spans="1:12">
      <c r="A398" s="17" t="s">
        <v>1820</v>
      </c>
      <c r="B398" s="18" t="s">
        <v>53</v>
      </c>
      <c r="C398" s="11"/>
      <c r="D398" s="12"/>
      <c r="E398" s="12"/>
      <c r="F398" s="19"/>
      <c r="G398" s="19"/>
      <c r="H398" s="19">
        <f t="shared" si="135"/>
        <v>32088.7</v>
      </c>
      <c r="I398" s="19">
        <f t="shared" si="135"/>
        <v>13412.135699999999</v>
      </c>
      <c r="J398" s="33"/>
      <c r="K398"/>
      <c r="L398"/>
    </row>
    <row r="399" spans="1:12">
      <c r="A399" s="20" t="s">
        <v>1572</v>
      </c>
      <c r="B399" s="21" t="s">
        <v>54</v>
      </c>
      <c r="C399" s="11"/>
      <c r="D399" s="12"/>
      <c r="E399" s="12"/>
      <c r="F399" s="22"/>
      <c r="G399" s="22"/>
      <c r="H399" s="23">
        <f t="shared" ref="H399" si="136">SUM(H400:H403)</f>
        <v>32088.7</v>
      </c>
      <c r="I399" s="23">
        <f t="shared" ref="I399" si="137">SUM(I400:I403)</f>
        <v>13412.135699999999</v>
      </c>
      <c r="J399" s="34"/>
      <c r="K399"/>
      <c r="L399"/>
    </row>
    <row r="400" spans="1:12" ht="42.75">
      <c r="A400" s="24" t="s">
        <v>1821</v>
      </c>
      <c r="B400" s="25" t="s">
        <v>742</v>
      </c>
      <c r="C400" s="24" t="s">
        <v>743</v>
      </c>
      <c r="D400" s="24">
        <v>2024</v>
      </c>
      <c r="E400" s="24">
        <v>2025</v>
      </c>
      <c r="F400" s="26">
        <v>4569.5</v>
      </c>
      <c r="G400" s="26">
        <v>4386.8</v>
      </c>
      <c r="H400" s="26">
        <v>4386.8</v>
      </c>
      <c r="I400" s="26">
        <v>2102</v>
      </c>
      <c r="J400" s="35"/>
      <c r="K400" s="30"/>
      <c r="L400" s="30"/>
    </row>
    <row r="401" spans="1:12" ht="28.5">
      <c r="A401" s="24" t="s">
        <v>1822</v>
      </c>
      <c r="B401" s="25" t="s">
        <v>745</v>
      </c>
      <c r="C401" s="24" t="s">
        <v>746</v>
      </c>
      <c r="D401" s="24">
        <v>2024</v>
      </c>
      <c r="E401" s="24">
        <v>2026</v>
      </c>
      <c r="F401" s="26">
        <v>4569.4579999999996</v>
      </c>
      <c r="G401" s="26">
        <v>4533.7</v>
      </c>
      <c r="H401" s="26">
        <v>4533.7</v>
      </c>
      <c r="I401" s="26">
        <v>1403.1132</v>
      </c>
      <c r="J401" s="35"/>
      <c r="K401" s="30"/>
      <c r="L401" s="30"/>
    </row>
    <row r="402" spans="1:12" ht="28.5">
      <c r="A402" s="24" t="s">
        <v>1823</v>
      </c>
      <c r="B402" s="25" t="s">
        <v>748</v>
      </c>
      <c r="C402" s="24" t="s">
        <v>749</v>
      </c>
      <c r="D402" s="24">
        <v>2024</v>
      </c>
      <c r="E402" s="24">
        <v>2026</v>
      </c>
      <c r="F402" s="26">
        <v>19220.021235</v>
      </c>
      <c r="G402" s="26">
        <v>19095.3</v>
      </c>
      <c r="H402" s="26">
        <v>19095.3</v>
      </c>
      <c r="I402" s="26">
        <v>8417.6224999999995</v>
      </c>
      <c r="J402" s="35"/>
      <c r="K402" s="30"/>
      <c r="L402" s="30"/>
    </row>
    <row r="403" spans="1:12" ht="42.75">
      <c r="A403" s="24" t="s">
        <v>1824</v>
      </c>
      <c r="B403" s="25" t="s">
        <v>751</v>
      </c>
      <c r="C403" s="24" t="s">
        <v>752</v>
      </c>
      <c r="D403" s="24">
        <v>2024</v>
      </c>
      <c r="E403" s="24">
        <v>2026</v>
      </c>
      <c r="F403" s="26">
        <v>4167</v>
      </c>
      <c r="G403" s="26">
        <v>4072.9</v>
      </c>
      <c r="H403" s="26">
        <v>4072.9</v>
      </c>
      <c r="I403" s="26">
        <v>1489.4</v>
      </c>
      <c r="J403" s="35"/>
      <c r="K403" s="30"/>
      <c r="L403" s="30"/>
    </row>
    <row r="404" spans="1:12" ht="30">
      <c r="A404" s="9" t="s">
        <v>266</v>
      </c>
      <c r="B404" s="10" t="s">
        <v>754</v>
      </c>
      <c r="C404" s="11"/>
      <c r="D404" s="12"/>
      <c r="E404" s="12"/>
      <c r="F404" s="13"/>
      <c r="G404" s="13"/>
      <c r="H404" s="13">
        <f t="shared" ref="H404" si="138">H405+H409+H421+H433+H445</f>
        <v>135833.90000000002</v>
      </c>
      <c r="I404" s="13">
        <f t="shared" ref="I404" si="139">I405+I409+I421+I433+I445</f>
        <v>48728.100000000006</v>
      </c>
      <c r="J404" s="31"/>
      <c r="K404"/>
      <c r="L404"/>
    </row>
    <row r="405" spans="1:12">
      <c r="A405" s="14" t="s">
        <v>268</v>
      </c>
      <c r="B405" s="15" t="s">
        <v>756</v>
      </c>
      <c r="C405" s="11"/>
      <c r="D405" s="12"/>
      <c r="E405" s="12"/>
      <c r="F405" s="16"/>
      <c r="G405" s="16"/>
      <c r="H405" s="16">
        <f t="shared" ref="H405:I406" si="140">H406</f>
        <v>2760</v>
      </c>
      <c r="I405" s="16">
        <f t="shared" si="140"/>
        <v>1380</v>
      </c>
      <c r="J405" s="32"/>
      <c r="K405"/>
      <c r="L405"/>
    </row>
    <row r="406" spans="1:12">
      <c r="A406" s="17" t="s">
        <v>269</v>
      </c>
      <c r="B406" s="18" t="s">
        <v>53</v>
      </c>
      <c r="C406" s="11"/>
      <c r="D406" s="12"/>
      <c r="E406" s="12"/>
      <c r="F406" s="19"/>
      <c r="G406" s="19"/>
      <c r="H406" s="19">
        <f t="shared" si="140"/>
        <v>2760</v>
      </c>
      <c r="I406" s="19">
        <f t="shared" si="140"/>
        <v>1380</v>
      </c>
      <c r="J406" s="33"/>
      <c r="K406"/>
      <c r="L406"/>
    </row>
    <row r="407" spans="1:12">
      <c r="A407" s="20" t="s">
        <v>1572</v>
      </c>
      <c r="B407" s="21" t="s">
        <v>54</v>
      </c>
      <c r="C407" s="11"/>
      <c r="D407" s="12"/>
      <c r="E407" s="12"/>
      <c r="F407" s="22"/>
      <c r="G407" s="22"/>
      <c r="H407" s="23">
        <f t="shared" ref="H407:I407" si="141">SUM(H408:H408)</f>
        <v>2760</v>
      </c>
      <c r="I407" s="23">
        <f t="shared" si="141"/>
        <v>1380</v>
      </c>
      <c r="J407" s="34"/>
      <c r="K407"/>
      <c r="L407"/>
    </row>
    <row r="408" spans="1:12" ht="28.5">
      <c r="A408" s="24" t="s">
        <v>1825</v>
      </c>
      <c r="B408" s="25" t="s">
        <v>759</v>
      </c>
      <c r="C408" s="24" t="s">
        <v>760</v>
      </c>
      <c r="D408" s="24">
        <v>2024</v>
      </c>
      <c r="E408" s="24">
        <v>2025</v>
      </c>
      <c r="F408" s="26">
        <v>2760</v>
      </c>
      <c r="G408" s="26">
        <v>2760</v>
      </c>
      <c r="H408" s="26">
        <v>2760</v>
      </c>
      <c r="I408" s="26">
        <v>1380</v>
      </c>
      <c r="J408" s="35"/>
      <c r="K408" s="30"/>
      <c r="L408" s="30"/>
    </row>
    <row r="409" spans="1:12" ht="30">
      <c r="A409" s="14" t="s">
        <v>283</v>
      </c>
      <c r="B409" s="15" t="s">
        <v>762</v>
      </c>
      <c r="C409" s="11"/>
      <c r="D409" s="12"/>
      <c r="E409" s="12"/>
      <c r="F409" s="16"/>
      <c r="G409" s="16"/>
      <c r="H409" s="16">
        <f t="shared" ref="H409:I410" si="142">H410</f>
        <v>48884.600000000006</v>
      </c>
      <c r="I409" s="16">
        <f t="shared" si="142"/>
        <v>11990.300000000001</v>
      </c>
      <c r="J409" s="32"/>
      <c r="K409"/>
      <c r="L409"/>
    </row>
    <row r="410" spans="1:12">
      <c r="A410" s="17" t="s">
        <v>284</v>
      </c>
      <c r="B410" s="18" t="s">
        <v>53</v>
      </c>
      <c r="C410" s="11"/>
      <c r="D410" s="12"/>
      <c r="E410" s="12"/>
      <c r="F410" s="19"/>
      <c r="G410" s="19"/>
      <c r="H410" s="19">
        <f t="shared" si="142"/>
        <v>48884.600000000006</v>
      </c>
      <c r="I410" s="19">
        <f t="shared" si="142"/>
        <v>11990.300000000001</v>
      </c>
      <c r="J410" s="33"/>
      <c r="K410"/>
      <c r="L410"/>
    </row>
    <row r="411" spans="1:12">
      <c r="A411" s="20" t="s">
        <v>1572</v>
      </c>
      <c r="B411" s="21" t="s">
        <v>54</v>
      </c>
      <c r="C411" s="11"/>
      <c r="D411" s="12"/>
      <c r="E411" s="12"/>
      <c r="F411" s="22"/>
      <c r="G411" s="22"/>
      <c r="H411" s="23">
        <f t="shared" ref="H411" si="143">SUM(H412:H420)</f>
        <v>48884.600000000006</v>
      </c>
      <c r="I411" s="23">
        <f t="shared" ref="I411" si="144">SUM(I412:I420)</f>
        <v>11990.300000000001</v>
      </c>
      <c r="J411" s="34"/>
      <c r="K411"/>
      <c r="L411"/>
    </row>
    <row r="412" spans="1:12" ht="42.75">
      <c r="A412" s="24" t="s">
        <v>1826</v>
      </c>
      <c r="B412" s="25" t="s">
        <v>765</v>
      </c>
      <c r="C412" s="24" t="s">
        <v>766</v>
      </c>
      <c r="D412" s="24">
        <v>2024</v>
      </c>
      <c r="E412" s="24">
        <v>2026</v>
      </c>
      <c r="F412" s="26">
        <v>3057.9</v>
      </c>
      <c r="G412" s="26">
        <v>3053.5</v>
      </c>
      <c r="H412" s="26">
        <v>3053.5</v>
      </c>
      <c r="I412" s="26">
        <v>1274.5999999999999</v>
      </c>
      <c r="J412" s="35"/>
      <c r="K412" s="30"/>
      <c r="L412" s="30"/>
    </row>
    <row r="413" spans="1:12" ht="28.5">
      <c r="A413" s="24" t="s">
        <v>1827</v>
      </c>
      <c r="B413" s="25" t="s">
        <v>768</v>
      </c>
      <c r="C413" s="24" t="s">
        <v>769</v>
      </c>
      <c r="D413" s="24">
        <v>2024</v>
      </c>
      <c r="E413" s="24">
        <v>2025</v>
      </c>
      <c r="F413" s="26">
        <v>3272.1493009999999</v>
      </c>
      <c r="G413" s="26">
        <v>2947.5</v>
      </c>
      <c r="H413" s="26">
        <v>2947.5</v>
      </c>
      <c r="I413" s="26">
        <v>1311.5</v>
      </c>
      <c r="J413" s="35"/>
      <c r="K413" s="30"/>
      <c r="L413" s="30"/>
    </row>
    <row r="414" spans="1:12" ht="42.75">
      <c r="A414" s="24" t="s">
        <v>1828</v>
      </c>
      <c r="B414" s="25" t="s">
        <v>771</v>
      </c>
      <c r="C414" s="24" t="s">
        <v>772</v>
      </c>
      <c r="D414" s="24">
        <v>2024</v>
      </c>
      <c r="E414" s="24">
        <v>2026</v>
      </c>
      <c r="F414" s="26">
        <v>2732.2</v>
      </c>
      <c r="G414" s="26">
        <v>2730.6</v>
      </c>
      <c r="H414" s="26">
        <v>2730.6</v>
      </c>
      <c r="I414" s="26">
        <v>1114.5</v>
      </c>
      <c r="J414" s="35"/>
      <c r="K414" s="30"/>
      <c r="L414" s="30"/>
    </row>
    <row r="415" spans="1:12" ht="57">
      <c r="A415" s="24" t="s">
        <v>1829</v>
      </c>
      <c r="B415" s="25" t="s">
        <v>774</v>
      </c>
      <c r="C415" s="24" t="s">
        <v>775</v>
      </c>
      <c r="D415" s="24">
        <v>2024</v>
      </c>
      <c r="E415" s="24">
        <v>2025</v>
      </c>
      <c r="F415" s="26">
        <v>3739.1</v>
      </c>
      <c r="G415" s="26">
        <v>3739.1</v>
      </c>
      <c r="H415" s="26">
        <v>3739.1</v>
      </c>
      <c r="I415" s="26">
        <v>1869.6</v>
      </c>
      <c r="J415" s="35"/>
      <c r="K415" s="30"/>
      <c r="L415" s="30"/>
    </row>
    <row r="416" spans="1:12" ht="28.5">
      <c r="A416" s="24" t="s">
        <v>1830</v>
      </c>
      <c r="B416" s="25" t="s">
        <v>777</v>
      </c>
      <c r="C416" s="24" t="s">
        <v>778</v>
      </c>
      <c r="D416" s="24">
        <v>2024</v>
      </c>
      <c r="E416" s="24">
        <v>2026</v>
      </c>
      <c r="F416" s="26">
        <v>4499.6000000000004</v>
      </c>
      <c r="G416" s="26">
        <v>4479.7</v>
      </c>
      <c r="H416" s="26">
        <v>4479.7</v>
      </c>
      <c r="I416" s="26">
        <v>1929.9</v>
      </c>
      <c r="J416" s="35"/>
      <c r="K416" s="30"/>
      <c r="L416" s="30"/>
    </row>
    <row r="417" spans="1:12" ht="28.5">
      <c r="A417" s="24" t="s">
        <v>1831</v>
      </c>
      <c r="B417" s="25" t="s">
        <v>780</v>
      </c>
      <c r="C417" s="24" t="s">
        <v>781</v>
      </c>
      <c r="D417" s="24">
        <v>2024</v>
      </c>
      <c r="E417" s="24">
        <v>2026</v>
      </c>
      <c r="F417" s="26">
        <v>5000</v>
      </c>
      <c r="G417" s="26">
        <v>4890</v>
      </c>
      <c r="H417" s="26">
        <v>4890</v>
      </c>
      <c r="I417" s="26">
        <v>1640</v>
      </c>
      <c r="J417" s="35"/>
      <c r="K417" s="30"/>
      <c r="L417" s="30"/>
    </row>
    <row r="418" spans="1:12" ht="57">
      <c r="A418" s="24" t="s">
        <v>1832</v>
      </c>
      <c r="B418" s="25" t="s">
        <v>1528</v>
      </c>
      <c r="C418" s="24" t="s">
        <v>1526</v>
      </c>
      <c r="D418" s="24">
        <v>2024</v>
      </c>
      <c r="E418" s="24">
        <v>2026</v>
      </c>
      <c r="F418" s="26">
        <v>3000</v>
      </c>
      <c r="G418" s="26">
        <v>3000</v>
      </c>
      <c r="H418" s="26">
        <v>3000</v>
      </c>
      <c r="I418" s="26">
        <v>1000</v>
      </c>
      <c r="J418" s="35"/>
      <c r="K418" s="30"/>
      <c r="L418" s="30"/>
    </row>
    <row r="419" spans="1:12" ht="28.5">
      <c r="A419" s="24" t="s">
        <v>1833</v>
      </c>
      <c r="B419" s="25" t="s">
        <v>783</v>
      </c>
      <c r="C419" s="24" t="s">
        <v>784</v>
      </c>
      <c r="D419" s="24">
        <v>2021</v>
      </c>
      <c r="E419" s="24">
        <v>2025</v>
      </c>
      <c r="F419" s="26">
        <v>1930</v>
      </c>
      <c r="G419" s="26">
        <v>6803.9</v>
      </c>
      <c r="H419" s="26">
        <v>6803.9</v>
      </c>
      <c r="I419" s="26">
        <v>1000.1</v>
      </c>
      <c r="J419" s="35"/>
      <c r="K419" s="30"/>
      <c r="L419" s="30"/>
    </row>
    <row r="420" spans="1:12" ht="42.75">
      <c r="A420" s="24" t="s">
        <v>1834</v>
      </c>
      <c r="B420" s="25" t="s">
        <v>786</v>
      </c>
      <c r="C420" s="24" t="s">
        <v>787</v>
      </c>
      <c r="D420" s="24">
        <v>2014</v>
      </c>
      <c r="E420" s="24">
        <v>2025</v>
      </c>
      <c r="F420" s="26">
        <v>5000</v>
      </c>
      <c r="G420" s="26">
        <v>17240.3</v>
      </c>
      <c r="H420" s="26">
        <v>17240.3</v>
      </c>
      <c r="I420" s="26">
        <v>850.1</v>
      </c>
      <c r="J420" s="35"/>
      <c r="K420" s="30"/>
      <c r="L420" s="30"/>
    </row>
    <row r="421" spans="1:12" ht="30">
      <c r="A421" s="14" t="s">
        <v>287</v>
      </c>
      <c r="B421" s="15" t="s">
        <v>789</v>
      </c>
      <c r="C421" s="11"/>
      <c r="D421" s="12"/>
      <c r="E421" s="12"/>
      <c r="F421" s="16"/>
      <c r="G421" s="16"/>
      <c r="H421" s="16">
        <f t="shared" ref="H421" si="145">H422+H427+H430</f>
        <v>31091.3</v>
      </c>
      <c r="I421" s="16">
        <f t="shared" ref="I421" si="146">I422+I427+I430</f>
        <v>12063.9</v>
      </c>
      <c r="J421" s="32"/>
      <c r="K421"/>
      <c r="L421"/>
    </row>
    <row r="422" spans="1:12">
      <c r="A422" s="17" t="s">
        <v>288</v>
      </c>
      <c r="B422" s="18" t="s">
        <v>53</v>
      </c>
      <c r="C422" s="11"/>
      <c r="D422" s="12"/>
      <c r="E422" s="12"/>
      <c r="F422" s="19"/>
      <c r="G422" s="19"/>
      <c r="H422" s="19">
        <f t="shared" ref="H422" si="147">H423+H425</f>
        <v>27112.699999999997</v>
      </c>
      <c r="I422" s="19">
        <f t="shared" ref="I422" si="148">I423+I425</f>
        <v>8085.3</v>
      </c>
      <c r="J422" s="33"/>
      <c r="K422"/>
      <c r="L422"/>
    </row>
    <row r="423" spans="1:12">
      <c r="A423" s="20" t="s">
        <v>1572</v>
      </c>
      <c r="B423" s="21" t="s">
        <v>19</v>
      </c>
      <c r="C423" s="11"/>
      <c r="D423" s="12"/>
      <c r="E423" s="12"/>
      <c r="F423" s="22"/>
      <c r="G423" s="22"/>
      <c r="H423" s="23">
        <f t="shared" ref="H423:I423" si="149">SUM(H424:H424)</f>
        <v>22903.399999999998</v>
      </c>
      <c r="I423" s="23">
        <f t="shared" si="149"/>
        <v>5980.6</v>
      </c>
      <c r="J423" s="34"/>
      <c r="K423"/>
      <c r="L423"/>
    </row>
    <row r="424" spans="1:12" ht="57">
      <c r="A424" s="24" t="s">
        <v>1835</v>
      </c>
      <c r="B424" s="25" t="s">
        <v>792</v>
      </c>
      <c r="C424" s="24" t="s">
        <v>793</v>
      </c>
      <c r="D424" s="24">
        <v>2025</v>
      </c>
      <c r="E424" s="24">
        <v>2027</v>
      </c>
      <c r="F424" s="26"/>
      <c r="G424" s="26">
        <v>23922.400000000001</v>
      </c>
      <c r="H424" s="26">
        <v>22903.399999999998</v>
      </c>
      <c r="I424" s="26">
        <v>5980.6</v>
      </c>
      <c r="J424" s="35"/>
      <c r="K424" s="30"/>
      <c r="L424" s="30"/>
    </row>
    <row r="425" spans="1:12">
      <c r="A425" s="20" t="s">
        <v>1572</v>
      </c>
      <c r="B425" s="21" t="s">
        <v>54</v>
      </c>
      <c r="C425" s="11"/>
      <c r="D425" s="12"/>
      <c r="E425" s="12"/>
      <c r="F425" s="22"/>
      <c r="G425" s="22"/>
      <c r="H425" s="23">
        <f t="shared" ref="H425:I425" si="150">SUM(H426:H426)</f>
        <v>4209.3</v>
      </c>
      <c r="I425" s="23">
        <f t="shared" si="150"/>
        <v>2104.6999999999998</v>
      </c>
      <c r="J425" s="34"/>
      <c r="K425"/>
      <c r="L425"/>
    </row>
    <row r="426" spans="1:12" ht="28.5">
      <c r="A426" s="24" t="s">
        <v>1836</v>
      </c>
      <c r="B426" s="25" t="s">
        <v>794</v>
      </c>
      <c r="C426" s="24" t="s">
        <v>795</v>
      </c>
      <c r="D426" s="24">
        <v>2024</v>
      </c>
      <c r="E426" s="24">
        <v>2025</v>
      </c>
      <c r="F426" s="26">
        <v>4209.3</v>
      </c>
      <c r="G426" s="26">
        <v>4209.3</v>
      </c>
      <c r="H426" s="26">
        <v>4209.3</v>
      </c>
      <c r="I426" s="26">
        <v>2104.6999999999998</v>
      </c>
      <c r="J426" s="35"/>
      <c r="K426" s="30"/>
      <c r="L426" s="30"/>
    </row>
    <row r="427" spans="1:12">
      <c r="A427" s="17" t="s">
        <v>1837</v>
      </c>
      <c r="B427" s="18" t="s">
        <v>31</v>
      </c>
      <c r="C427" s="11"/>
      <c r="D427" s="11"/>
      <c r="E427" s="11"/>
      <c r="F427" s="19"/>
      <c r="G427" s="19"/>
      <c r="H427" s="19">
        <f t="shared" ref="H427:I427" si="151">H428</f>
        <v>1220.1999999999998</v>
      </c>
      <c r="I427" s="19">
        <f t="shared" si="151"/>
        <v>1220.1999999999998</v>
      </c>
      <c r="J427" s="33"/>
      <c r="K427"/>
      <c r="L427"/>
    </row>
    <row r="428" spans="1:12">
      <c r="A428" s="11" t="s">
        <v>1572</v>
      </c>
      <c r="B428" s="21" t="s">
        <v>19</v>
      </c>
      <c r="C428" s="11"/>
      <c r="D428" s="11"/>
      <c r="E428" s="11"/>
      <c r="F428" s="22"/>
      <c r="G428" s="22"/>
      <c r="H428" s="23">
        <f t="shared" ref="H428:I428" si="152">SUM(H429:H429)</f>
        <v>1220.1999999999998</v>
      </c>
      <c r="I428" s="23">
        <f t="shared" si="152"/>
        <v>1220.1999999999998</v>
      </c>
      <c r="J428" s="34"/>
      <c r="K428"/>
      <c r="L428"/>
    </row>
    <row r="429" spans="1:12" ht="42.75">
      <c r="A429" s="24" t="s">
        <v>1838</v>
      </c>
      <c r="B429" s="25" t="s">
        <v>796</v>
      </c>
      <c r="C429" s="24" t="s">
        <v>797</v>
      </c>
      <c r="D429" s="24">
        <v>2025</v>
      </c>
      <c r="E429" s="24">
        <v>2025</v>
      </c>
      <c r="F429" s="26"/>
      <c r="G429" s="26">
        <v>1350</v>
      </c>
      <c r="H429" s="26">
        <v>1220.1999999999998</v>
      </c>
      <c r="I429" s="26">
        <v>1220.1999999999998</v>
      </c>
      <c r="J429" s="35"/>
      <c r="K429" s="30"/>
      <c r="L429" s="30"/>
    </row>
    <row r="430" spans="1:12">
      <c r="A430" s="17" t="s">
        <v>1839</v>
      </c>
      <c r="B430" s="18" t="s">
        <v>18</v>
      </c>
      <c r="C430" s="11"/>
      <c r="D430" s="11"/>
      <c r="E430" s="11"/>
      <c r="F430" s="19"/>
      <c r="G430" s="19"/>
      <c r="H430" s="19">
        <f t="shared" ref="H430:I430" si="153">H431</f>
        <v>2758.4</v>
      </c>
      <c r="I430" s="19">
        <f t="shared" si="153"/>
        <v>2758.4</v>
      </c>
      <c r="J430" s="33"/>
      <c r="K430"/>
      <c r="L430"/>
    </row>
    <row r="431" spans="1:12">
      <c r="A431" s="11" t="s">
        <v>1572</v>
      </c>
      <c r="B431" s="21" t="s">
        <v>19</v>
      </c>
      <c r="C431" s="11"/>
      <c r="D431" s="11"/>
      <c r="E431" s="11"/>
      <c r="F431" s="22"/>
      <c r="G431" s="22"/>
      <c r="H431" s="23">
        <f t="shared" ref="H431:I431" si="154">SUM(H432:H432)</f>
        <v>2758.4</v>
      </c>
      <c r="I431" s="23">
        <f t="shared" si="154"/>
        <v>2758.4</v>
      </c>
      <c r="J431" s="34"/>
      <c r="K431"/>
      <c r="L431"/>
    </row>
    <row r="432" spans="1:12" ht="42.75">
      <c r="A432" s="24" t="s">
        <v>1840</v>
      </c>
      <c r="B432" s="25" t="s">
        <v>798</v>
      </c>
      <c r="C432" s="24" t="s">
        <v>799</v>
      </c>
      <c r="D432" s="24">
        <v>2025</v>
      </c>
      <c r="E432" s="24">
        <v>2025</v>
      </c>
      <c r="F432" s="26"/>
      <c r="G432" s="26">
        <v>3500</v>
      </c>
      <c r="H432" s="26">
        <v>2758.4</v>
      </c>
      <c r="I432" s="26">
        <v>2758.4</v>
      </c>
      <c r="J432" s="35"/>
      <c r="K432" s="30"/>
      <c r="L432" s="30"/>
    </row>
    <row r="433" spans="1:12" ht="30">
      <c r="A433" s="14" t="s">
        <v>292</v>
      </c>
      <c r="B433" s="15" t="s">
        <v>800</v>
      </c>
      <c r="C433" s="11"/>
      <c r="D433" s="12"/>
      <c r="E433" s="12"/>
      <c r="F433" s="16"/>
      <c r="G433" s="16"/>
      <c r="H433" s="16">
        <f t="shared" ref="H433:I434" si="155">H434</f>
        <v>43620.799999999996</v>
      </c>
      <c r="I433" s="16">
        <f t="shared" si="155"/>
        <v>13816.699999999999</v>
      </c>
      <c r="J433" s="32"/>
      <c r="K433"/>
      <c r="L433"/>
    </row>
    <row r="434" spans="1:12">
      <c r="A434" s="17" t="s">
        <v>293</v>
      </c>
      <c r="B434" s="18" t="s">
        <v>53</v>
      </c>
      <c r="C434" s="11"/>
      <c r="D434" s="12"/>
      <c r="E434" s="12"/>
      <c r="F434" s="19"/>
      <c r="G434" s="19"/>
      <c r="H434" s="19">
        <f t="shared" si="155"/>
        <v>43620.799999999996</v>
      </c>
      <c r="I434" s="19">
        <f t="shared" si="155"/>
        <v>13816.699999999999</v>
      </c>
      <c r="J434" s="33"/>
      <c r="K434"/>
      <c r="L434"/>
    </row>
    <row r="435" spans="1:12">
      <c r="A435" s="20" t="s">
        <v>1572</v>
      </c>
      <c r="B435" s="21" t="s">
        <v>54</v>
      </c>
      <c r="C435" s="11"/>
      <c r="D435" s="12"/>
      <c r="E435" s="12"/>
      <c r="F435" s="22"/>
      <c r="G435" s="22"/>
      <c r="H435" s="23">
        <f t="shared" ref="H435" si="156">SUM(H436:H444)</f>
        <v>43620.799999999996</v>
      </c>
      <c r="I435" s="23">
        <f t="shared" ref="I435" si="157">SUM(I436:I444)</f>
        <v>13816.699999999999</v>
      </c>
      <c r="J435" s="34"/>
      <c r="K435"/>
      <c r="L435"/>
    </row>
    <row r="436" spans="1:12" ht="28.5">
      <c r="A436" s="24" t="s">
        <v>1841</v>
      </c>
      <c r="B436" s="25" t="s">
        <v>801</v>
      </c>
      <c r="C436" s="24" t="s">
        <v>802</v>
      </c>
      <c r="D436" s="24">
        <v>2024</v>
      </c>
      <c r="E436" s="24">
        <v>2026</v>
      </c>
      <c r="F436" s="26">
        <v>4965.9378850000003</v>
      </c>
      <c r="G436" s="26">
        <v>4810.3</v>
      </c>
      <c r="H436" s="26">
        <v>4810.3</v>
      </c>
      <c r="I436" s="26">
        <v>1580.3</v>
      </c>
      <c r="J436" s="35"/>
      <c r="K436" s="30"/>
      <c r="L436" s="30"/>
    </row>
    <row r="437" spans="1:12" ht="28.5">
      <c r="A437" s="24" t="s">
        <v>1842</v>
      </c>
      <c r="B437" s="25" t="s">
        <v>803</v>
      </c>
      <c r="C437" s="24" t="s">
        <v>804</v>
      </c>
      <c r="D437" s="24">
        <v>2024</v>
      </c>
      <c r="E437" s="24">
        <v>2025</v>
      </c>
      <c r="F437" s="26">
        <v>2662.3</v>
      </c>
      <c r="G437" s="26">
        <v>2588.3000000000002</v>
      </c>
      <c r="H437" s="26">
        <v>2588.3000000000002</v>
      </c>
      <c r="I437" s="26">
        <v>1257.2</v>
      </c>
      <c r="J437" s="35"/>
      <c r="K437" s="30"/>
      <c r="L437" s="30"/>
    </row>
    <row r="438" spans="1:12" ht="42.75">
      <c r="A438" s="24" t="s">
        <v>1843</v>
      </c>
      <c r="B438" s="25" t="s">
        <v>805</v>
      </c>
      <c r="C438" s="24" t="s">
        <v>806</v>
      </c>
      <c r="D438" s="24">
        <v>2024</v>
      </c>
      <c r="E438" s="24">
        <v>2025</v>
      </c>
      <c r="F438" s="26">
        <v>1000</v>
      </c>
      <c r="G438" s="26">
        <v>1000</v>
      </c>
      <c r="H438" s="26">
        <v>1000</v>
      </c>
      <c r="I438" s="26">
        <v>500</v>
      </c>
      <c r="J438" s="35"/>
      <c r="K438" s="30"/>
      <c r="L438" s="30"/>
    </row>
    <row r="439" spans="1:12" ht="57">
      <c r="A439" s="24" t="s">
        <v>1844</v>
      </c>
      <c r="B439" s="25" t="s">
        <v>807</v>
      </c>
      <c r="C439" s="24" t="s">
        <v>808</v>
      </c>
      <c r="D439" s="24">
        <v>2024</v>
      </c>
      <c r="E439" s="24">
        <v>2025</v>
      </c>
      <c r="F439" s="26">
        <v>8232.6334999999999</v>
      </c>
      <c r="G439" s="26">
        <v>8040.9</v>
      </c>
      <c r="H439" s="26">
        <v>8040.9</v>
      </c>
      <c r="I439" s="26">
        <v>4540.8999999999996</v>
      </c>
      <c r="J439" s="35"/>
      <c r="K439" s="30"/>
      <c r="L439" s="30"/>
    </row>
    <row r="440" spans="1:12" ht="42.75">
      <c r="A440" s="24" t="s">
        <v>1845</v>
      </c>
      <c r="B440" s="25" t="s">
        <v>809</v>
      </c>
      <c r="C440" s="24" t="s">
        <v>810</v>
      </c>
      <c r="D440" s="24">
        <v>2022</v>
      </c>
      <c r="E440" s="24">
        <v>2025</v>
      </c>
      <c r="F440" s="26">
        <v>2599.9</v>
      </c>
      <c r="G440" s="26">
        <v>6795.1</v>
      </c>
      <c r="H440" s="26">
        <v>6795.1</v>
      </c>
      <c r="I440" s="26">
        <v>4095.2</v>
      </c>
      <c r="J440" s="35"/>
      <c r="K440" s="30"/>
      <c r="L440" s="30"/>
    </row>
    <row r="441" spans="1:12" ht="28.5">
      <c r="A441" s="24" t="s">
        <v>1846</v>
      </c>
      <c r="B441" s="25" t="s">
        <v>811</v>
      </c>
      <c r="C441" s="24" t="s">
        <v>812</v>
      </c>
      <c r="D441" s="24">
        <v>2022</v>
      </c>
      <c r="E441" s="24">
        <v>2025</v>
      </c>
      <c r="F441" s="26">
        <v>950</v>
      </c>
      <c r="G441" s="26">
        <v>1235.8</v>
      </c>
      <c r="H441" s="26">
        <v>1235.8</v>
      </c>
      <c r="I441" s="26">
        <v>238.3</v>
      </c>
      <c r="J441" s="35"/>
      <c r="K441" s="30"/>
      <c r="L441" s="30"/>
    </row>
    <row r="442" spans="1:12" ht="42.75">
      <c r="A442" s="24" t="s">
        <v>1847</v>
      </c>
      <c r="B442" s="25" t="s">
        <v>813</v>
      </c>
      <c r="C442" s="24" t="s">
        <v>814</v>
      </c>
      <c r="D442" s="24">
        <v>2022</v>
      </c>
      <c r="E442" s="24">
        <v>2025</v>
      </c>
      <c r="F442" s="26">
        <v>13375</v>
      </c>
      <c r="G442" s="26">
        <v>14096.4</v>
      </c>
      <c r="H442" s="26">
        <v>14096.4</v>
      </c>
      <c r="I442" s="26">
        <v>550.1</v>
      </c>
      <c r="J442" s="35"/>
      <c r="K442" s="30"/>
      <c r="L442" s="30"/>
    </row>
    <row r="443" spans="1:12" ht="28.5">
      <c r="A443" s="24" t="s">
        <v>1848</v>
      </c>
      <c r="B443" s="25" t="s">
        <v>815</v>
      </c>
      <c r="C443" s="24" t="s">
        <v>816</v>
      </c>
      <c r="D443" s="24">
        <v>2021</v>
      </c>
      <c r="E443" s="24">
        <v>2025</v>
      </c>
      <c r="F443" s="26">
        <v>1250</v>
      </c>
      <c r="G443" s="26">
        <v>2954</v>
      </c>
      <c r="H443" s="26">
        <v>2954</v>
      </c>
      <c r="I443" s="26">
        <v>829.1</v>
      </c>
      <c r="J443" s="35"/>
      <c r="K443" s="30"/>
      <c r="L443" s="30"/>
    </row>
    <row r="444" spans="1:12" ht="42.75">
      <c r="A444" s="24" t="s">
        <v>1849</v>
      </c>
      <c r="B444" s="25" t="s">
        <v>817</v>
      </c>
      <c r="C444" s="24" t="s">
        <v>818</v>
      </c>
      <c r="D444" s="24">
        <v>2021</v>
      </c>
      <c r="E444" s="24">
        <v>2025</v>
      </c>
      <c r="F444" s="26">
        <v>2200</v>
      </c>
      <c r="G444" s="26">
        <v>2100</v>
      </c>
      <c r="H444" s="26">
        <v>2100</v>
      </c>
      <c r="I444" s="26">
        <v>225.6</v>
      </c>
      <c r="J444" s="35"/>
      <c r="K444" s="30"/>
      <c r="L444" s="30"/>
    </row>
    <row r="445" spans="1:12" ht="30">
      <c r="A445" s="14" t="s">
        <v>1850</v>
      </c>
      <c r="B445" s="15" t="s">
        <v>1558</v>
      </c>
      <c r="C445" s="11"/>
      <c r="D445" s="12"/>
      <c r="E445" s="12"/>
      <c r="F445" s="16"/>
      <c r="G445" s="16"/>
      <c r="H445" s="16">
        <f t="shared" ref="H445:I446" si="158">H446</f>
        <v>9477.2000000000007</v>
      </c>
      <c r="I445" s="16">
        <f t="shared" si="158"/>
        <v>9477.2000000000007</v>
      </c>
      <c r="J445" s="32"/>
      <c r="K445"/>
      <c r="L445"/>
    </row>
    <row r="446" spans="1:12">
      <c r="A446" s="17" t="s">
        <v>1851</v>
      </c>
      <c r="B446" s="18" t="s">
        <v>18</v>
      </c>
      <c r="C446" s="11"/>
      <c r="D446" s="12"/>
      <c r="E446" s="12"/>
      <c r="F446" s="19"/>
      <c r="G446" s="19"/>
      <c r="H446" s="19">
        <f t="shared" si="158"/>
        <v>9477.2000000000007</v>
      </c>
      <c r="I446" s="19">
        <f t="shared" si="158"/>
        <v>9477.2000000000007</v>
      </c>
      <c r="J446" s="33"/>
      <c r="K446"/>
      <c r="L446"/>
    </row>
    <row r="447" spans="1:12">
      <c r="A447" s="20" t="s">
        <v>1572</v>
      </c>
      <c r="B447" s="21" t="s">
        <v>19</v>
      </c>
      <c r="C447" s="11"/>
      <c r="D447" s="12"/>
      <c r="E447" s="12"/>
      <c r="F447" s="22"/>
      <c r="G447" s="22"/>
      <c r="H447" s="23">
        <f t="shared" ref="H447:I447" si="159">SUM(H448:H448)</f>
        <v>9477.2000000000007</v>
      </c>
      <c r="I447" s="23">
        <f t="shared" si="159"/>
        <v>9477.2000000000007</v>
      </c>
      <c r="J447" s="34"/>
      <c r="K447"/>
      <c r="L447"/>
    </row>
    <row r="448" spans="1:12" ht="42.75">
      <c r="A448" s="24" t="s">
        <v>1852</v>
      </c>
      <c r="B448" s="25" t="s">
        <v>819</v>
      </c>
      <c r="C448" s="24" t="s">
        <v>820</v>
      </c>
      <c r="D448" s="24">
        <v>2025</v>
      </c>
      <c r="E448" s="24">
        <v>2025</v>
      </c>
      <c r="F448" s="26"/>
      <c r="G448" s="26">
        <v>12120</v>
      </c>
      <c r="H448" s="26">
        <v>9477.2000000000007</v>
      </c>
      <c r="I448" s="26">
        <v>9477.2000000000007</v>
      </c>
      <c r="J448" s="35"/>
      <c r="K448" s="30"/>
      <c r="L448" s="30"/>
    </row>
    <row r="449" spans="1:12">
      <c r="A449" s="9" t="s">
        <v>296</v>
      </c>
      <c r="B449" s="10" t="s">
        <v>822</v>
      </c>
      <c r="C449" s="11"/>
      <c r="D449" s="12"/>
      <c r="E449" s="12"/>
      <c r="F449" s="13"/>
      <c r="G449" s="13"/>
      <c r="H449" s="13">
        <f>H450+H544+H553</f>
        <v>3505527.0000000005</v>
      </c>
      <c r="I449" s="13">
        <f>I450+I544+I553</f>
        <v>918076.23269999982</v>
      </c>
      <c r="J449" s="31"/>
      <c r="K449"/>
      <c r="L449"/>
    </row>
    <row r="450" spans="1:12">
      <c r="A450" s="14" t="s">
        <v>298</v>
      </c>
      <c r="B450" s="15" t="s">
        <v>824</v>
      </c>
      <c r="C450" s="11"/>
      <c r="D450" s="12"/>
      <c r="E450" s="12"/>
      <c r="F450" s="16"/>
      <c r="G450" s="16"/>
      <c r="H450" s="16">
        <f>H451+H540</f>
        <v>3455924.7</v>
      </c>
      <c r="I450" s="16">
        <f>I451+I540</f>
        <v>895048.43469999987</v>
      </c>
      <c r="J450" s="32"/>
      <c r="K450"/>
      <c r="L450"/>
    </row>
    <row r="451" spans="1:12">
      <c r="A451" s="17" t="s">
        <v>300</v>
      </c>
      <c r="B451" s="18" t="s">
        <v>53</v>
      </c>
      <c r="C451" s="11"/>
      <c r="D451" s="12"/>
      <c r="E451" s="12"/>
      <c r="F451" s="19"/>
      <c r="G451" s="19"/>
      <c r="H451" s="19">
        <f>H452+H465</f>
        <v>3260216</v>
      </c>
      <c r="I451" s="19">
        <f>I452+I465</f>
        <v>847128.83469999989</v>
      </c>
      <c r="J451" s="33"/>
      <c r="K451"/>
      <c r="L451"/>
    </row>
    <row r="452" spans="1:12">
      <c r="A452" s="20" t="s">
        <v>1572</v>
      </c>
      <c r="B452" s="21" t="s">
        <v>19</v>
      </c>
      <c r="C452" s="11"/>
      <c r="D452" s="12"/>
      <c r="E452" s="12"/>
      <c r="F452" s="22"/>
      <c r="G452" s="22"/>
      <c r="H452" s="23">
        <f>SUM(H453:H464)</f>
        <v>978430.09999999986</v>
      </c>
      <c r="I452" s="23">
        <f>SUM(I453:I464)</f>
        <v>217314.50000000003</v>
      </c>
      <c r="J452" s="34"/>
      <c r="K452"/>
      <c r="L452"/>
    </row>
    <row r="453" spans="1:12" ht="57">
      <c r="A453" s="24" t="s">
        <v>301</v>
      </c>
      <c r="B453" s="25" t="s">
        <v>1543</v>
      </c>
      <c r="C453" s="24" t="s">
        <v>833</v>
      </c>
      <c r="D453" s="24">
        <v>2025</v>
      </c>
      <c r="E453" s="24">
        <v>2027</v>
      </c>
      <c r="F453" s="26"/>
      <c r="G453" s="26">
        <v>46000</v>
      </c>
      <c r="H453" s="26">
        <v>43998.1</v>
      </c>
      <c r="I453" s="26">
        <v>17500</v>
      </c>
      <c r="J453" s="35"/>
      <c r="K453" s="30"/>
      <c r="L453" s="30"/>
    </row>
    <row r="454" spans="1:12" ht="42.75">
      <c r="A454" s="24" t="s">
        <v>302</v>
      </c>
      <c r="B454" s="25" t="s">
        <v>1542</v>
      </c>
      <c r="C454" s="24" t="s">
        <v>832</v>
      </c>
      <c r="D454" s="24">
        <v>2025</v>
      </c>
      <c r="E454" s="24">
        <v>2027</v>
      </c>
      <c r="F454" s="26"/>
      <c r="G454" s="26">
        <v>52425.4</v>
      </c>
      <c r="H454" s="26">
        <v>52414.799999999996</v>
      </c>
      <c r="I454" s="26">
        <v>15727.7</v>
      </c>
      <c r="J454" s="35"/>
      <c r="K454" s="30"/>
      <c r="L454" s="30"/>
    </row>
    <row r="455" spans="1:12" ht="28.5">
      <c r="A455" s="24" t="s">
        <v>305</v>
      </c>
      <c r="B455" s="25" t="s">
        <v>827</v>
      </c>
      <c r="C455" s="24" t="s">
        <v>828</v>
      </c>
      <c r="D455" s="24">
        <v>2025</v>
      </c>
      <c r="E455" s="24">
        <v>2027</v>
      </c>
      <c r="F455" s="26"/>
      <c r="G455" s="26">
        <v>46162.400000000001</v>
      </c>
      <c r="H455" s="26">
        <v>43321.9</v>
      </c>
      <c r="I455" s="26">
        <v>11848.7</v>
      </c>
      <c r="J455" s="35"/>
      <c r="K455" s="30"/>
      <c r="L455" s="30"/>
    </row>
    <row r="456" spans="1:12" ht="28.5">
      <c r="A456" s="24" t="s">
        <v>308</v>
      </c>
      <c r="B456" s="25" t="s">
        <v>1541</v>
      </c>
      <c r="C456" s="24" t="s">
        <v>829</v>
      </c>
      <c r="D456" s="24">
        <v>2025</v>
      </c>
      <c r="E456" s="24">
        <v>2027</v>
      </c>
      <c r="F456" s="26"/>
      <c r="G456" s="26">
        <v>324000</v>
      </c>
      <c r="H456" s="26">
        <v>319998.89999999997</v>
      </c>
      <c r="I456" s="26">
        <v>31680</v>
      </c>
      <c r="J456" s="35"/>
      <c r="K456" s="30"/>
      <c r="L456" s="30"/>
    </row>
    <row r="457" spans="1:12" ht="42.75">
      <c r="A457" s="24" t="s">
        <v>311</v>
      </c>
      <c r="B457" s="25" t="s">
        <v>830</v>
      </c>
      <c r="C457" s="24" t="s">
        <v>831</v>
      </c>
      <c r="D457" s="24">
        <v>2025</v>
      </c>
      <c r="E457" s="24">
        <v>2026</v>
      </c>
      <c r="F457" s="26"/>
      <c r="G457" s="26">
        <v>41089.4</v>
      </c>
      <c r="H457" s="26">
        <v>39472.1</v>
      </c>
      <c r="I457" s="26">
        <v>14435.8</v>
      </c>
      <c r="J457" s="35"/>
      <c r="K457" s="30"/>
      <c r="L457" s="30"/>
    </row>
    <row r="458" spans="1:12" ht="42.75">
      <c r="A458" s="24" t="s">
        <v>312</v>
      </c>
      <c r="B458" s="25" t="s">
        <v>834</v>
      </c>
      <c r="C458" s="24" t="s">
        <v>835</v>
      </c>
      <c r="D458" s="24">
        <v>2025</v>
      </c>
      <c r="E458" s="24">
        <v>2027</v>
      </c>
      <c r="F458" s="26"/>
      <c r="G458" s="26">
        <v>103600</v>
      </c>
      <c r="H458" s="26">
        <v>63172.2</v>
      </c>
      <c r="I458" s="26">
        <v>13068.3</v>
      </c>
      <c r="J458" s="35"/>
      <c r="K458" s="30"/>
      <c r="L458" s="30"/>
    </row>
    <row r="459" spans="1:12" ht="42.75">
      <c r="A459" s="24" t="s">
        <v>315</v>
      </c>
      <c r="B459" s="25" t="s">
        <v>836</v>
      </c>
      <c r="C459" s="24" t="s">
        <v>837</v>
      </c>
      <c r="D459" s="24">
        <v>2025</v>
      </c>
      <c r="E459" s="24">
        <v>2027</v>
      </c>
      <c r="F459" s="26"/>
      <c r="G459" s="26">
        <v>118449.5</v>
      </c>
      <c r="H459" s="26">
        <v>117450</v>
      </c>
      <c r="I459" s="26">
        <v>28594.7</v>
      </c>
      <c r="J459" s="35"/>
      <c r="K459" s="30"/>
      <c r="L459" s="30"/>
    </row>
    <row r="460" spans="1:12" ht="28.5">
      <c r="A460" s="24" t="s">
        <v>318</v>
      </c>
      <c r="B460" s="25" t="s">
        <v>838</v>
      </c>
      <c r="C460" s="24" t="s">
        <v>839</v>
      </c>
      <c r="D460" s="24">
        <v>2025</v>
      </c>
      <c r="E460" s="24">
        <v>2026</v>
      </c>
      <c r="F460" s="26"/>
      <c r="G460" s="26">
        <v>46282.400000000001</v>
      </c>
      <c r="H460" s="26">
        <v>45462.400000000001</v>
      </c>
      <c r="I460" s="26">
        <v>18513</v>
      </c>
      <c r="J460" s="35"/>
      <c r="K460" s="30"/>
      <c r="L460" s="30"/>
    </row>
    <row r="461" spans="1:12" ht="42.75">
      <c r="A461" s="24" t="s">
        <v>321</v>
      </c>
      <c r="B461" s="25" t="s">
        <v>840</v>
      </c>
      <c r="C461" s="24" t="s">
        <v>841</v>
      </c>
      <c r="D461" s="24">
        <v>2025</v>
      </c>
      <c r="E461" s="24">
        <v>2026</v>
      </c>
      <c r="F461" s="26"/>
      <c r="G461" s="26">
        <v>44973.4</v>
      </c>
      <c r="H461" s="26">
        <v>43603.199999999997</v>
      </c>
      <c r="I461" s="26">
        <v>17989.400000000001</v>
      </c>
      <c r="J461" s="35"/>
      <c r="K461" s="30"/>
      <c r="L461" s="30"/>
    </row>
    <row r="462" spans="1:12" ht="42.75">
      <c r="A462" s="24" t="s">
        <v>324</v>
      </c>
      <c r="B462" s="25" t="s">
        <v>2030</v>
      </c>
      <c r="C462" s="24" t="s">
        <v>826</v>
      </c>
      <c r="D462" s="24">
        <v>2025</v>
      </c>
      <c r="E462" s="24">
        <v>2027</v>
      </c>
      <c r="F462" s="26"/>
      <c r="G462" s="26">
        <v>44881.8</v>
      </c>
      <c r="H462" s="26">
        <v>44729.5</v>
      </c>
      <c r="I462" s="26">
        <v>11220.5</v>
      </c>
      <c r="J462" s="35"/>
      <c r="K462" s="30"/>
      <c r="L462" s="30"/>
    </row>
    <row r="463" spans="1:12" ht="42.75">
      <c r="A463" s="24" t="s">
        <v>327</v>
      </c>
      <c r="B463" s="25" t="s">
        <v>842</v>
      </c>
      <c r="C463" s="24" t="s">
        <v>843</v>
      </c>
      <c r="D463" s="24">
        <v>2025</v>
      </c>
      <c r="E463" s="24">
        <v>2027</v>
      </c>
      <c r="F463" s="26"/>
      <c r="G463" s="26">
        <v>163736.29999999999</v>
      </c>
      <c r="H463" s="26">
        <v>150926.6</v>
      </c>
      <c r="I463" s="26">
        <v>29796.2</v>
      </c>
      <c r="J463" s="35"/>
      <c r="K463" s="30"/>
      <c r="L463" s="30"/>
    </row>
    <row r="464" spans="1:12" s="6" customFormat="1" ht="42.75">
      <c r="A464" s="24" t="s">
        <v>330</v>
      </c>
      <c r="B464" s="25" t="s">
        <v>1562</v>
      </c>
      <c r="C464" s="24" t="s">
        <v>1566</v>
      </c>
      <c r="D464" s="24">
        <v>2025</v>
      </c>
      <c r="E464" s="24">
        <v>2026</v>
      </c>
      <c r="F464" s="26"/>
      <c r="G464" s="26">
        <v>13880.4</v>
      </c>
      <c r="H464" s="26">
        <v>13880.4</v>
      </c>
      <c r="I464" s="26">
        <v>6940.2</v>
      </c>
      <c r="J464" s="35"/>
      <c r="K464" s="30"/>
      <c r="L464" s="30"/>
    </row>
    <row r="465" spans="1:12">
      <c r="A465" s="20" t="s">
        <v>1572</v>
      </c>
      <c r="B465" s="21" t="s">
        <v>54</v>
      </c>
      <c r="C465" s="11"/>
      <c r="D465" s="12"/>
      <c r="E465" s="12"/>
      <c r="F465" s="22"/>
      <c r="G465" s="22"/>
      <c r="H465" s="23">
        <f>SUM(H466:H539)</f>
        <v>2281785.9</v>
      </c>
      <c r="I465" s="23">
        <f>SUM(I466:I539)</f>
        <v>629814.33469999989</v>
      </c>
      <c r="J465" s="34"/>
      <c r="K465"/>
      <c r="L465"/>
    </row>
    <row r="466" spans="1:12" ht="42.75">
      <c r="A466" s="24" t="s">
        <v>331</v>
      </c>
      <c r="B466" s="25" t="s">
        <v>844</v>
      </c>
      <c r="C466" s="24" t="s">
        <v>845</v>
      </c>
      <c r="D466" s="24">
        <v>2024</v>
      </c>
      <c r="E466" s="24">
        <v>2025</v>
      </c>
      <c r="F466" s="26">
        <v>2693.6563080000001</v>
      </c>
      <c r="G466" s="26">
        <v>2672.7</v>
      </c>
      <c r="H466" s="26">
        <v>2672.7</v>
      </c>
      <c r="I466" s="26">
        <v>517.79999999999995</v>
      </c>
      <c r="J466" s="35"/>
      <c r="K466" s="30"/>
      <c r="L466" s="30"/>
    </row>
    <row r="467" spans="1:12" ht="28.5">
      <c r="A467" s="24" t="s">
        <v>334</v>
      </c>
      <c r="B467" s="25" t="s">
        <v>846</v>
      </c>
      <c r="C467" s="24" t="s">
        <v>847</v>
      </c>
      <c r="D467" s="24">
        <v>2024</v>
      </c>
      <c r="E467" s="24">
        <v>2025</v>
      </c>
      <c r="F467" s="26">
        <v>4200</v>
      </c>
      <c r="G467" s="26">
        <v>4194</v>
      </c>
      <c r="H467" s="26">
        <v>4194</v>
      </c>
      <c r="I467" s="26">
        <v>1494</v>
      </c>
      <c r="J467" s="35"/>
      <c r="K467" s="30"/>
      <c r="L467" s="30"/>
    </row>
    <row r="468" spans="1:12" ht="42.75">
      <c r="A468" s="24" t="s">
        <v>337</v>
      </c>
      <c r="B468" s="25" t="s">
        <v>848</v>
      </c>
      <c r="C468" s="24" t="s">
        <v>849</v>
      </c>
      <c r="D468" s="24">
        <v>2024</v>
      </c>
      <c r="E468" s="24">
        <v>2026</v>
      </c>
      <c r="F468" s="26">
        <v>3800</v>
      </c>
      <c r="G468" s="26">
        <v>3771</v>
      </c>
      <c r="H468" s="26">
        <v>3771</v>
      </c>
      <c r="I468" s="26">
        <v>1371</v>
      </c>
      <c r="J468" s="35"/>
      <c r="K468" s="30"/>
      <c r="L468" s="30"/>
    </row>
    <row r="469" spans="1:12" ht="42.75">
      <c r="A469" s="24" t="s">
        <v>340</v>
      </c>
      <c r="B469" s="25" t="s">
        <v>850</v>
      </c>
      <c r="C469" s="24" t="s">
        <v>851</v>
      </c>
      <c r="D469" s="24">
        <v>2024</v>
      </c>
      <c r="E469" s="24">
        <v>2025</v>
      </c>
      <c r="F469" s="26">
        <v>4986</v>
      </c>
      <c r="G469" s="26">
        <v>4984.1000000000004</v>
      </c>
      <c r="H469" s="26">
        <v>4984.1000000000004</v>
      </c>
      <c r="I469" s="26">
        <v>1073.93</v>
      </c>
      <c r="J469" s="35"/>
      <c r="K469" s="30"/>
      <c r="L469" s="30"/>
    </row>
    <row r="470" spans="1:12" ht="42.75">
      <c r="A470" s="24" t="s">
        <v>343</v>
      </c>
      <c r="B470" s="25" t="s">
        <v>852</v>
      </c>
      <c r="C470" s="24" t="s">
        <v>853</v>
      </c>
      <c r="D470" s="24">
        <v>2024</v>
      </c>
      <c r="E470" s="24">
        <v>2025</v>
      </c>
      <c r="F470" s="26">
        <v>34547.800000000003</v>
      </c>
      <c r="G470" s="26">
        <v>34547.800000000003</v>
      </c>
      <c r="H470" s="26">
        <v>29743.8</v>
      </c>
      <c r="I470" s="26">
        <v>19933.399999999998</v>
      </c>
      <c r="J470" s="35"/>
      <c r="K470" s="30"/>
      <c r="L470" s="30"/>
    </row>
    <row r="471" spans="1:12" ht="28.5">
      <c r="A471" s="24" t="s">
        <v>344</v>
      </c>
      <c r="B471" s="25" t="s">
        <v>854</v>
      </c>
      <c r="C471" s="24" t="s">
        <v>855</v>
      </c>
      <c r="D471" s="24">
        <v>2024</v>
      </c>
      <c r="E471" s="24">
        <v>2025</v>
      </c>
      <c r="F471" s="26">
        <v>3900</v>
      </c>
      <c r="G471" s="26">
        <v>3899.5</v>
      </c>
      <c r="H471" s="26">
        <v>3899.5</v>
      </c>
      <c r="I471" s="26">
        <v>449.5</v>
      </c>
      <c r="J471" s="35"/>
      <c r="K471" s="30"/>
      <c r="L471" s="30"/>
    </row>
    <row r="472" spans="1:12" ht="28.5">
      <c r="A472" s="24" t="s">
        <v>347</v>
      </c>
      <c r="B472" s="25" t="s">
        <v>856</v>
      </c>
      <c r="C472" s="24" t="s">
        <v>857</v>
      </c>
      <c r="D472" s="24">
        <v>2024</v>
      </c>
      <c r="E472" s="24">
        <v>2026</v>
      </c>
      <c r="F472" s="26">
        <v>9444.6</v>
      </c>
      <c r="G472" s="26">
        <v>9444.4</v>
      </c>
      <c r="H472" s="26">
        <v>9444.4</v>
      </c>
      <c r="I472" s="26">
        <v>3305.4</v>
      </c>
      <c r="J472" s="35"/>
      <c r="K472" s="30"/>
      <c r="L472" s="30"/>
    </row>
    <row r="473" spans="1:12" ht="42.75">
      <c r="A473" s="24" t="s">
        <v>350</v>
      </c>
      <c r="B473" s="25" t="s">
        <v>858</v>
      </c>
      <c r="C473" s="24" t="s">
        <v>859</v>
      </c>
      <c r="D473" s="24">
        <v>2024</v>
      </c>
      <c r="E473" s="24">
        <v>2026</v>
      </c>
      <c r="F473" s="26">
        <v>15611.6</v>
      </c>
      <c r="G473" s="26">
        <v>15610</v>
      </c>
      <c r="H473" s="26">
        <v>15610</v>
      </c>
      <c r="I473" s="26">
        <v>10145.98</v>
      </c>
      <c r="J473" s="35"/>
      <c r="K473" s="30"/>
      <c r="L473" s="30"/>
    </row>
    <row r="474" spans="1:12" ht="42.75">
      <c r="A474" s="24" t="s">
        <v>351</v>
      </c>
      <c r="B474" s="25" t="s">
        <v>860</v>
      </c>
      <c r="C474" s="24" t="s">
        <v>861</v>
      </c>
      <c r="D474" s="24">
        <v>2024</v>
      </c>
      <c r="E474" s="24">
        <v>2025</v>
      </c>
      <c r="F474" s="26">
        <v>4276.7</v>
      </c>
      <c r="G474" s="26">
        <v>4271.1000000000004</v>
      </c>
      <c r="H474" s="26">
        <v>4271.1000000000004</v>
      </c>
      <c r="I474" s="26">
        <v>314.3</v>
      </c>
      <c r="J474" s="35"/>
      <c r="K474" s="30"/>
      <c r="L474" s="30"/>
    </row>
    <row r="475" spans="1:12" ht="28.5">
      <c r="A475" s="24" t="s">
        <v>354</v>
      </c>
      <c r="B475" s="25" t="s">
        <v>862</v>
      </c>
      <c r="C475" s="24" t="s">
        <v>863</v>
      </c>
      <c r="D475" s="24">
        <v>2024</v>
      </c>
      <c r="E475" s="24">
        <v>2025</v>
      </c>
      <c r="F475" s="26">
        <v>3602</v>
      </c>
      <c r="G475" s="26">
        <v>3599</v>
      </c>
      <c r="H475" s="26">
        <v>3599</v>
      </c>
      <c r="I475" s="26">
        <v>2518.4</v>
      </c>
      <c r="J475" s="35"/>
      <c r="K475" s="30"/>
      <c r="L475" s="30"/>
    </row>
    <row r="476" spans="1:12" ht="57">
      <c r="A476" s="24" t="s">
        <v>357</v>
      </c>
      <c r="B476" s="25" t="s">
        <v>1512</v>
      </c>
      <c r="C476" s="24" t="s">
        <v>864</v>
      </c>
      <c r="D476" s="24">
        <v>2024</v>
      </c>
      <c r="E476" s="24">
        <v>2025</v>
      </c>
      <c r="F476" s="26">
        <v>11146.9</v>
      </c>
      <c r="G476" s="26">
        <v>11839.6</v>
      </c>
      <c r="H476" s="26">
        <v>11839.6</v>
      </c>
      <c r="I476" s="26">
        <v>6266.2</v>
      </c>
      <c r="J476" s="35"/>
      <c r="K476" s="30"/>
      <c r="L476" s="30"/>
    </row>
    <row r="477" spans="1:12" ht="57">
      <c r="A477" s="24" t="s">
        <v>360</v>
      </c>
      <c r="B477" s="25" t="s">
        <v>865</v>
      </c>
      <c r="C477" s="24" t="s">
        <v>866</v>
      </c>
      <c r="D477" s="24">
        <v>2024</v>
      </c>
      <c r="E477" s="24">
        <v>2026</v>
      </c>
      <c r="F477" s="26">
        <v>13338.9</v>
      </c>
      <c r="G477" s="26">
        <v>13279.1</v>
      </c>
      <c r="H477" s="26">
        <v>13279.1</v>
      </c>
      <c r="I477" s="26">
        <v>4608.8</v>
      </c>
      <c r="J477" s="35"/>
      <c r="K477" s="30"/>
      <c r="L477" s="30"/>
    </row>
    <row r="478" spans="1:12" ht="42.75">
      <c r="A478" s="24" t="s">
        <v>363</v>
      </c>
      <c r="B478" s="25" t="s">
        <v>867</v>
      </c>
      <c r="C478" s="24" t="s">
        <v>868</v>
      </c>
      <c r="D478" s="24">
        <v>2024</v>
      </c>
      <c r="E478" s="24">
        <v>2027</v>
      </c>
      <c r="F478" s="26">
        <v>66766.5</v>
      </c>
      <c r="G478" s="26">
        <v>66766.5</v>
      </c>
      <c r="H478" s="26">
        <v>66766.5</v>
      </c>
      <c r="I478" s="26">
        <v>17302.400000000001</v>
      </c>
      <c r="J478" s="35"/>
      <c r="K478" s="30"/>
      <c r="L478" s="30"/>
    </row>
    <row r="479" spans="1:12" ht="42.75">
      <c r="A479" s="24" t="s">
        <v>366</v>
      </c>
      <c r="B479" s="25" t="s">
        <v>869</v>
      </c>
      <c r="C479" s="24" t="s">
        <v>870</v>
      </c>
      <c r="D479" s="24">
        <v>2024</v>
      </c>
      <c r="E479" s="24">
        <v>2027</v>
      </c>
      <c r="F479" s="26">
        <v>216979.63</v>
      </c>
      <c r="G479" s="26">
        <v>216979.7</v>
      </c>
      <c r="H479" s="26">
        <v>216979.7</v>
      </c>
      <c r="I479" s="26">
        <v>33258.6</v>
      </c>
      <c r="J479" s="35"/>
      <c r="K479" s="30"/>
      <c r="L479" s="30"/>
    </row>
    <row r="480" spans="1:12" ht="42.75">
      <c r="A480" s="24" t="s">
        <v>369</v>
      </c>
      <c r="B480" s="25" t="s">
        <v>871</v>
      </c>
      <c r="C480" s="24" t="s">
        <v>872</v>
      </c>
      <c r="D480" s="24">
        <v>2024</v>
      </c>
      <c r="E480" s="24">
        <v>2025</v>
      </c>
      <c r="F480" s="26">
        <v>13374.1</v>
      </c>
      <c r="G480" s="26">
        <v>13294.9</v>
      </c>
      <c r="H480" s="26">
        <v>13294.9</v>
      </c>
      <c r="I480" s="26">
        <v>6607.8</v>
      </c>
      <c r="J480" s="35"/>
      <c r="K480" s="30"/>
      <c r="L480" s="30"/>
    </row>
    <row r="481" spans="1:12" ht="28.5">
      <c r="A481" s="24" t="s">
        <v>372</v>
      </c>
      <c r="B481" s="25" t="s">
        <v>873</v>
      </c>
      <c r="C481" s="24" t="s">
        <v>874</v>
      </c>
      <c r="D481" s="24">
        <v>2024</v>
      </c>
      <c r="E481" s="24">
        <v>2026</v>
      </c>
      <c r="F481" s="26">
        <v>8000</v>
      </c>
      <c r="G481" s="26">
        <v>7835.8</v>
      </c>
      <c r="H481" s="26">
        <v>7835.8</v>
      </c>
      <c r="I481" s="26">
        <v>2648.8</v>
      </c>
      <c r="J481" s="35"/>
      <c r="K481" s="30"/>
      <c r="L481" s="30"/>
    </row>
    <row r="482" spans="1:12" ht="42.75">
      <c r="A482" s="24" t="s">
        <v>373</v>
      </c>
      <c r="B482" s="25" t="s">
        <v>875</v>
      </c>
      <c r="C482" s="24" t="s">
        <v>876</v>
      </c>
      <c r="D482" s="24">
        <v>2024</v>
      </c>
      <c r="E482" s="24">
        <v>2025</v>
      </c>
      <c r="F482" s="26">
        <v>11890.8</v>
      </c>
      <c r="G482" s="26">
        <v>11884.8</v>
      </c>
      <c r="H482" s="26">
        <v>11884.8</v>
      </c>
      <c r="I482" s="26">
        <v>9302.2509000000009</v>
      </c>
      <c r="J482" s="35"/>
      <c r="K482" s="30"/>
      <c r="L482" s="30"/>
    </row>
    <row r="483" spans="1:12" ht="42.75">
      <c r="A483" s="24" t="s">
        <v>376</v>
      </c>
      <c r="B483" s="25" t="s">
        <v>877</v>
      </c>
      <c r="C483" s="24" t="s">
        <v>878</v>
      </c>
      <c r="D483" s="24">
        <v>2024</v>
      </c>
      <c r="E483" s="24">
        <v>2026</v>
      </c>
      <c r="F483" s="26">
        <v>59344.26</v>
      </c>
      <c r="G483" s="26">
        <v>58696.2</v>
      </c>
      <c r="H483" s="26">
        <v>58696.2</v>
      </c>
      <c r="I483" s="26">
        <v>21524.1</v>
      </c>
      <c r="J483" s="35"/>
      <c r="K483" s="30"/>
      <c r="L483" s="30"/>
    </row>
    <row r="484" spans="1:12" ht="71.25">
      <c r="A484" s="24" t="s">
        <v>379</v>
      </c>
      <c r="B484" s="25" t="s">
        <v>879</v>
      </c>
      <c r="C484" s="24" t="s">
        <v>880</v>
      </c>
      <c r="D484" s="24">
        <v>2024</v>
      </c>
      <c r="E484" s="24">
        <v>2027</v>
      </c>
      <c r="F484" s="26">
        <v>263595.40000000002</v>
      </c>
      <c r="G484" s="26">
        <v>263595.40000000002</v>
      </c>
      <c r="H484" s="26">
        <v>204940</v>
      </c>
      <c r="I484" s="26">
        <v>14793.7</v>
      </c>
      <c r="J484" s="35"/>
      <c r="K484" s="30"/>
      <c r="L484" s="30"/>
    </row>
    <row r="485" spans="1:12" ht="71.25">
      <c r="A485" s="24" t="s">
        <v>382</v>
      </c>
      <c r="B485" s="25" t="s">
        <v>1513</v>
      </c>
      <c r="C485" s="24" t="s">
        <v>881</v>
      </c>
      <c r="D485" s="24">
        <v>2024</v>
      </c>
      <c r="E485" s="24">
        <v>2025</v>
      </c>
      <c r="F485" s="26">
        <v>3000</v>
      </c>
      <c r="G485" s="26">
        <v>5000</v>
      </c>
      <c r="H485" s="26">
        <v>5000</v>
      </c>
      <c r="I485" s="26">
        <v>3000</v>
      </c>
      <c r="J485" s="35"/>
      <c r="K485" s="30"/>
      <c r="L485" s="30"/>
    </row>
    <row r="486" spans="1:12" ht="42.75">
      <c r="A486" s="24" t="s">
        <v>385</v>
      </c>
      <c r="B486" s="25" t="s">
        <v>882</v>
      </c>
      <c r="C486" s="24" t="s">
        <v>883</v>
      </c>
      <c r="D486" s="24">
        <v>2024</v>
      </c>
      <c r="E486" s="24">
        <v>2025</v>
      </c>
      <c r="F486" s="26">
        <v>22661.790432000002</v>
      </c>
      <c r="G486" s="26">
        <v>11107.2</v>
      </c>
      <c r="H486" s="26">
        <v>11107.2</v>
      </c>
      <c r="I486" s="26">
        <v>1530.1</v>
      </c>
      <c r="J486" s="35"/>
      <c r="K486" s="30"/>
      <c r="L486" s="30"/>
    </row>
    <row r="487" spans="1:12" ht="42.75">
      <c r="A487" s="24" t="s">
        <v>388</v>
      </c>
      <c r="B487" s="25" t="s">
        <v>884</v>
      </c>
      <c r="C487" s="24" t="s">
        <v>885</v>
      </c>
      <c r="D487" s="24">
        <v>2024</v>
      </c>
      <c r="E487" s="24">
        <v>2026</v>
      </c>
      <c r="F487" s="26">
        <v>7000</v>
      </c>
      <c r="G487" s="26">
        <v>6999.7</v>
      </c>
      <c r="H487" s="26">
        <v>6999.7</v>
      </c>
      <c r="I487" s="26">
        <v>2499.6999999999998</v>
      </c>
      <c r="J487" s="35"/>
      <c r="K487" s="30"/>
      <c r="L487" s="30"/>
    </row>
    <row r="488" spans="1:12" ht="57">
      <c r="A488" s="24" t="s">
        <v>391</v>
      </c>
      <c r="B488" s="25" t="s">
        <v>886</v>
      </c>
      <c r="C488" s="24" t="s">
        <v>887</v>
      </c>
      <c r="D488" s="24">
        <v>2024</v>
      </c>
      <c r="E488" s="24">
        <v>2025</v>
      </c>
      <c r="F488" s="26">
        <v>2110.6999999999998</v>
      </c>
      <c r="G488" s="26">
        <v>2109.9</v>
      </c>
      <c r="H488" s="26">
        <v>2109.9</v>
      </c>
      <c r="I488" s="26">
        <v>1109.9000000000001</v>
      </c>
      <c r="J488" s="35"/>
      <c r="K488" s="30"/>
      <c r="L488" s="30"/>
    </row>
    <row r="489" spans="1:12" ht="28.5">
      <c r="A489" s="24" t="s">
        <v>394</v>
      </c>
      <c r="B489" s="25" t="s">
        <v>888</v>
      </c>
      <c r="C489" s="24" t="s">
        <v>889</v>
      </c>
      <c r="D489" s="24">
        <v>2024</v>
      </c>
      <c r="E489" s="24">
        <v>2025</v>
      </c>
      <c r="F489" s="26">
        <v>4755.7</v>
      </c>
      <c r="G489" s="26">
        <v>4755.7</v>
      </c>
      <c r="H489" s="26">
        <v>4755.7</v>
      </c>
      <c r="I489" s="26">
        <v>0</v>
      </c>
      <c r="J489" s="35"/>
      <c r="K489" s="30"/>
      <c r="L489" s="30"/>
    </row>
    <row r="490" spans="1:12" ht="42.75">
      <c r="A490" s="24" t="s">
        <v>395</v>
      </c>
      <c r="B490" s="25" t="s">
        <v>890</v>
      </c>
      <c r="C490" s="24" t="s">
        <v>891</v>
      </c>
      <c r="D490" s="24">
        <v>2024</v>
      </c>
      <c r="E490" s="24">
        <v>2025</v>
      </c>
      <c r="F490" s="26">
        <v>1500</v>
      </c>
      <c r="G490" s="26">
        <v>1496</v>
      </c>
      <c r="H490" s="26">
        <v>1496</v>
      </c>
      <c r="I490" s="26">
        <v>996</v>
      </c>
      <c r="J490" s="35"/>
      <c r="K490" s="30"/>
      <c r="L490" s="30"/>
    </row>
    <row r="491" spans="1:12" ht="28.5">
      <c r="A491" s="24" t="s">
        <v>398</v>
      </c>
      <c r="B491" s="25" t="s">
        <v>892</v>
      </c>
      <c r="C491" s="24" t="s">
        <v>893</v>
      </c>
      <c r="D491" s="24">
        <v>2024</v>
      </c>
      <c r="E491" s="24">
        <v>2026</v>
      </c>
      <c r="F491" s="26">
        <v>4741</v>
      </c>
      <c r="G491" s="26">
        <v>4729.6000000000004</v>
      </c>
      <c r="H491" s="26">
        <v>4729.6000000000004</v>
      </c>
      <c r="I491" s="26">
        <v>1759.1</v>
      </c>
      <c r="J491" s="35"/>
      <c r="K491" s="30"/>
      <c r="L491" s="30"/>
    </row>
    <row r="492" spans="1:12" ht="28.5">
      <c r="A492" s="24" t="s">
        <v>401</v>
      </c>
      <c r="B492" s="25" t="s">
        <v>894</v>
      </c>
      <c r="C492" s="24" t="s">
        <v>895</v>
      </c>
      <c r="D492" s="24">
        <v>2024</v>
      </c>
      <c r="E492" s="24">
        <v>2025</v>
      </c>
      <c r="F492" s="26">
        <v>4259</v>
      </c>
      <c r="G492" s="26">
        <v>4257.3</v>
      </c>
      <c r="H492" s="26">
        <v>4257.3</v>
      </c>
      <c r="I492" s="26">
        <v>2979.6</v>
      </c>
      <c r="J492" s="35"/>
      <c r="K492" s="30"/>
      <c r="L492" s="30"/>
    </row>
    <row r="493" spans="1:12" ht="28.5">
      <c r="A493" s="24" t="s">
        <v>402</v>
      </c>
      <c r="B493" s="25" t="s">
        <v>896</v>
      </c>
      <c r="C493" s="24" t="s">
        <v>897</v>
      </c>
      <c r="D493" s="24">
        <v>2024</v>
      </c>
      <c r="E493" s="24">
        <v>2025</v>
      </c>
      <c r="F493" s="26">
        <v>2554.6999999999998</v>
      </c>
      <c r="G493" s="26">
        <v>2551.1999999999998</v>
      </c>
      <c r="H493" s="26">
        <v>2551.1999999999998</v>
      </c>
      <c r="I493" s="26">
        <v>1273.9000000000001</v>
      </c>
      <c r="J493" s="35"/>
      <c r="K493" s="30"/>
      <c r="L493" s="30"/>
    </row>
    <row r="494" spans="1:12" ht="28.5">
      <c r="A494" s="24" t="s">
        <v>405</v>
      </c>
      <c r="B494" s="25" t="s">
        <v>898</v>
      </c>
      <c r="C494" s="24" t="s">
        <v>899</v>
      </c>
      <c r="D494" s="24">
        <v>2024</v>
      </c>
      <c r="E494" s="24">
        <v>2025</v>
      </c>
      <c r="F494" s="26">
        <v>2554.6999999999998</v>
      </c>
      <c r="G494" s="26">
        <v>2547.6</v>
      </c>
      <c r="H494" s="26">
        <v>2547.6</v>
      </c>
      <c r="I494" s="26">
        <v>1270.3</v>
      </c>
      <c r="J494" s="35"/>
      <c r="K494" s="30"/>
      <c r="L494" s="30"/>
    </row>
    <row r="495" spans="1:12" ht="28.5">
      <c r="A495" s="24" t="s">
        <v>408</v>
      </c>
      <c r="B495" s="25" t="s">
        <v>900</v>
      </c>
      <c r="C495" s="24" t="s">
        <v>901</v>
      </c>
      <c r="D495" s="24">
        <v>2024</v>
      </c>
      <c r="E495" s="24">
        <v>2025</v>
      </c>
      <c r="F495" s="26">
        <v>1500</v>
      </c>
      <c r="G495" s="26">
        <v>1500</v>
      </c>
      <c r="H495" s="26">
        <v>1500</v>
      </c>
      <c r="I495" s="26">
        <v>750</v>
      </c>
      <c r="J495" s="35"/>
      <c r="K495" s="30"/>
      <c r="L495" s="30"/>
    </row>
    <row r="496" spans="1:12" ht="28.5">
      <c r="A496" s="24" t="s">
        <v>409</v>
      </c>
      <c r="B496" s="25" t="s">
        <v>902</v>
      </c>
      <c r="C496" s="24" t="s">
        <v>903</v>
      </c>
      <c r="D496" s="24">
        <v>2024</v>
      </c>
      <c r="E496" s="24">
        <v>2026</v>
      </c>
      <c r="F496" s="26">
        <v>1500</v>
      </c>
      <c r="G496" s="26">
        <v>1499.8</v>
      </c>
      <c r="H496" s="26">
        <v>1499.8</v>
      </c>
      <c r="I496" s="26">
        <v>524.79999999999995</v>
      </c>
      <c r="J496" s="35"/>
      <c r="K496" s="30"/>
      <c r="L496" s="30"/>
    </row>
    <row r="497" spans="1:12" ht="28.5">
      <c r="A497" s="24" t="s">
        <v>412</v>
      </c>
      <c r="B497" s="25" t="s">
        <v>904</v>
      </c>
      <c r="C497" s="24" t="s">
        <v>905</v>
      </c>
      <c r="D497" s="24">
        <v>2024</v>
      </c>
      <c r="E497" s="24">
        <v>2026</v>
      </c>
      <c r="F497" s="26">
        <v>2200</v>
      </c>
      <c r="G497" s="26">
        <v>2199.6</v>
      </c>
      <c r="H497" s="26">
        <v>2199.6</v>
      </c>
      <c r="I497" s="26">
        <v>769.6</v>
      </c>
      <c r="J497" s="35"/>
      <c r="K497" s="30"/>
      <c r="L497" s="30"/>
    </row>
    <row r="498" spans="1:12" ht="28.5">
      <c r="A498" s="24" t="s">
        <v>415</v>
      </c>
      <c r="B498" s="25" t="s">
        <v>906</v>
      </c>
      <c r="C498" s="24" t="s">
        <v>907</v>
      </c>
      <c r="D498" s="24">
        <v>2024</v>
      </c>
      <c r="E498" s="24">
        <v>2026</v>
      </c>
      <c r="F498" s="26">
        <v>10006.799999999999</v>
      </c>
      <c r="G498" s="26">
        <v>10004.700000000001</v>
      </c>
      <c r="H498" s="26">
        <v>10004.700000000001</v>
      </c>
      <c r="I498" s="26">
        <v>3500.3</v>
      </c>
      <c r="J498" s="35"/>
      <c r="K498" s="30"/>
      <c r="L498" s="30"/>
    </row>
    <row r="499" spans="1:12" ht="28.5">
      <c r="A499" s="24" t="s">
        <v>418</v>
      </c>
      <c r="B499" s="25" t="s">
        <v>908</v>
      </c>
      <c r="C499" s="24" t="s">
        <v>909</v>
      </c>
      <c r="D499" s="24">
        <v>2024</v>
      </c>
      <c r="E499" s="24">
        <v>2025</v>
      </c>
      <c r="F499" s="26">
        <v>3200</v>
      </c>
      <c r="G499" s="26">
        <v>3199</v>
      </c>
      <c r="H499" s="26">
        <v>3199</v>
      </c>
      <c r="I499" s="26">
        <v>1599</v>
      </c>
      <c r="J499" s="35"/>
      <c r="K499" s="30"/>
      <c r="L499" s="30"/>
    </row>
    <row r="500" spans="1:12" ht="28.5">
      <c r="A500" s="24" t="s">
        <v>421</v>
      </c>
      <c r="B500" s="25" t="s">
        <v>910</v>
      </c>
      <c r="C500" s="24" t="s">
        <v>911</v>
      </c>
      <c r="D500" s="24">
        <v>2024</v>
      </c>
      <c r="E500" s="24">
        <v>2025</v>
      </c>
      <c r="F500" s="26">
        <v>4673.1000000000004</v>
      </c>
      <c r="G500" s="26">
        <v>4619.3</v>
      </c>
      <c r="H500" s="26">
        <v>4619.3</v>
      </c>
      <c r="I500" s="26">
        <v>2282.8000000000002</v>
      </c>
      <c r="J500" s="35"/>
      <c r="K500" s="30"/>
      <c r="L500" s="30"/>
    </row>
    <row r="501" spans="1:12" ht="28.5">
      <c r="A501" s="24" t="s">
        <v>424</v>
      </c>
      <c r="B501" s="25" t="s">
        <v>912</v>
      </c>
      <c r="C501" s="24" t="s">
        <v>913</v>
      </c>
      <c r="D501" s="24">
        <v>2024</v>
      </c>
      <c r="E501" s="24">
        <v>2026</v>
      </c>
      <c r="F501" s="26">
        <v>5322.0751</v>
      </c>
      <c r="G501" s="26">
        <v>5320</v>
      </c>
      <c r="H501" s="26">
        <v>5320</v>
      </c>
      <c r="I501" s="26">
        <v>1860.7</v>
      </c>
      <c r="J501" s="35"/>
      <c r="K501" s="30"/>
      <c r="L501" s="30"/>
    </row>
    <row r="502" spans="1:12" ht="28.5">
      <c r="A502" s="24" t="s">
        <v>427</v>
      </c>
      <c r="B502" s="25" t="s">
        <v>914</v>
      </c>
      <c r="C502" s="24" t="s">
        <v>915</v>
      </c>
      <c r="D502" s="24">
        <v>2024</v>
      </c>
      <c r="E502" s="24">
        <v>2026</v>
      </c>
      <c r="F502" s="26">
        <v>5685.3</v>
      </c>
      <c r="G502" s="26">
        <v>5673</v>
      </c>
      <c r="H502" s="26">
        <v>5673</v>
      </c>
      <c r="I502" s="26">
        <v>2330.4</v>
      </c>
      <c r="J502" s="35"/>
      <c r="K502" s="30"/>
      <c r="L502" s="30"/>
    </row>
    <row r="503" spans="1:12" ht="42.75">
      <c r="A503" s="24" t="s">
        <v>430</v>
      </c>
      <c r="B503" s="25" t="s">
        <v>916</v>
      </c>
      <c r="C503" s="24" t="s">
        <v>917</v>
      </c>
      <c r="D503" s="24">
        <v>2024</v>
      </c>
      <c r="E503" s="24">
        <v>2026</v>
      </c>
      <c r="F503" s="26">
        <v>4739</v>
      </c>
      <c r="G503" s="26">
        <v>4739</v>
      </c>
      <c r="H503" s="26">
        <v>4739</v>
      </c>
      <c r="I503" s="26">
        <v>1658.7</v>
      </c>
      <c r="J503" s="35"/>
      <c r="K503" s="30"/>
      <c r="L503" s="30"/>
    </row>
    <row r="504" spans="1:12" ht="42.75">
      <c r="A504" s="24" t="s">
        <v>433</v>
      </c>
      <c r="B504" s="25" t="s">
        <v>918</v>
      </c>
      <c r="C504" s="24" t="s">
        <v>919</v>
      </c>
      <c r="D504" s="24">
        <v>2024</v>
      </c>
      <c r="E504" s="24">
        <v>2025</v>
      </c>
      <c r="F504" s="26">
        <v>9100</v>
      </c>
      <c r="G504" s="26">
        <v>8736.2999999999993</v>
      </c>
      <c r="H504" s="26">
        <v>8736.2999999999993</v>
      </c>
      <c r="I504" s="26">
        <v>2706.3</v>
      </c>
      <c r="J504" s="35"/>
      <c r="K504" s="30"/>
      <c r="L504" s="30"/>
    </row>
    <row r="505" spans="1:12" ht="42.75">
      <c r="A505" s="24" t="s">
        <v>436</v>
      </c>
      <c r="B505" s="25" t="s">
        <v>920</v>
      </c>
      <c r="C505" s="24" t="s">
        <v>921</v>
      </c>
      <c r="D505" s="24">
        <v>2024</v>
      </c>
      <c r="E505" s="24">
        <v>2026</v>
      </c>
      <c r="F505" s="26">
        <v>46659.09</v>
      </c>
      <c r="G505" s="26">
        <v>46659.1</v>
      </c>
      <c r="H505" s="26">
        <v>46659.1</v>
      </c>
      <c r="I505" s="26">
        <v>14489</v>
      </c>
      <c r="J505" s="35"/>
      <c r="K505" s="30"/>
      <c r="L505" s="30"/>
    </row>
    <row r="506" spans="1:12" ht="57">
      <c r="A506" s="24" t="s">
        <v>439</v>
      </c>
      <c r="B506" s="25" t="s">
        <v>922</v>
      </c>
      <c r="C506" s="24" t="s">
        <v>923</v>
      </c>
      <c r="D506" s="24">
        <v>2024</v>
      </c>
      <c r="E506" s="24">
        <v>2026</v>
      </c>
      <c r="F506" s="26">
        <v>70206.3</v>
      </c>
      <c r="G506" s="26">
        <v>69512.600000000006</v>
      </c>
      <c r="H506" s="26">
        <v>69512.600000000006</v>
      </c>
      <c r="I506" s="26">
        <v>25551.957100000003</v>
      </c>
      <c r="J506" s="35"/>
      <c r="K506" s="30"/>
      <c r="L506" s="30"/>
    </row>
    <row r="507" spans="1:12" ht="28.5">
      <c r="A507" s="24" t="s">
        <v>442</v>
      </c>
      <c r="B507" s="25" t="s">
        <v>924</v>
      </c>
      <c r="C507" s="24" t="s">
        <v>925</v>
      </c>
      <c r="D507" s="24">
        <v>2024</v>
      </c>
      <c r="E507" s="24">
        <v>2026</v>
      </c>
      <c r="F507" s="26">
        <v>4670.5</v>
      </c>
      <c r="G507" s="26">
        <v>4668.7</v>
      </c>
      <c r="H507" s="26">
        <v>4668.7</v>
      </c>
      <c r="I507" s="26">
        <v>1533.5</v>
      </c>
      <c r="J507" s="35"/>
      <c r="K507" s="30"/>
      <c r="L507" s="30"/>
    </row>
    <row r="508" spans="1:12" ht="42.75">
      <c r="A508" s="24" t="s">
        <v>445</v>
      </c>
      <c r="B508" s="25" t="s">
        <v>926</v>
      </c>
      <c r="C508" s="24" t="s">
        <v>927</v>
      </c>
      <c r="D508" s="24">
        <v>2024</v>
      </c>
      <c r="E508" s="24">
        <v>2026</v>
      </c>
      <c r="F508" s="26">
        <v>2545.1999999999998</v>
      </c>
      <c r="G508" s="26">
        <v>2440</v>
      </c>
      <c r="H508" s="26">
        <v>2440</v>
      </c>
      <c r="I508" s="26">
        <v>915.7</v>
      </c>
      <c r="J508" s="35"/>
      <c r="K508" s="30"/>
      <c r="L508" s="30"/>
    </row>
    <row r="509" spans="1:12" ht="42.75">
      <c r="A509" s="24" t="s">
        <v>448</v>
      </c>
      <c r="B509" s="25" t="s">
        <v>928</v>
      </c>
      <c r="C509" s="24" t="s">
        <v>929</v>
      </c>
      <c r="D509" s="24">
        <v>2024</v>
      </c>
      <c r="E509" s="24">
        <v>2025</v>
      </c>
      <c r="F509" s="26">
        <v>2450</v>
      </c>
      <c r="G509" s="26">
        <v>2445.9</v>
      </c>
      <c r="H509" s="26">
        <v>2445.9</v>
      </c>
      <c r="I509" s="26">
        <v>0</v>
      </c>
      <c r="J509" s="35"/>
      <c r="K509" s="30"/>
      <c r="L509" s="30"/>
    </row>
    <row r="510" spans="1:12" ht="57">
      <c r="A510" s="24" t="s">
        <v>451</v>
      </c>
      <c r="B510" s="25" t="s">
        <v>930</v>
      </c>
      <c r="C510" s="24" t="s">
        <v>931</v>
      </c>
      <c r="D510" s="24">
        <v>2024</v>
      </c>
      <c r="E510" s="24">
        <v>2025</v>
      </c>
      <c r="F510" s="26">
        <v>12432.4</v>
      </c>
      <c r="G510" s="26">
        <v>12426.4</v>
      </c>
      <c r="H510" s="26">
        <v>12426.4</v>
      </c>
      <c r="I510" s="26">
        <v>6210.2</v>
      </c>
      <c r="J510" s="35"/>
      <c r="K510" s="30"/>
      <c r="L510" s="30"/>
    </row>
    <row r="511" spans="1:12" ht="42.75">
      <c r="A511" s="24" t="s">
        <v>454</v>
      </c>
      <c r="B511" s="25" t="s">
        <v>932</v>
      </c>
      <c r="C511" s="24" t="s">
        <v>933</v>
      </c>
      <c r="D511" s="24">
        <v>2024</v>
      </c>
      <c r="E511" s="24">
        <v>2025</v>
      </c>
      <c r="F511" s="26">
        <v>9165.7000000000007</v>
      </c>
      <c r="G511" s="26">
        <v>8913.7000000000007</v>
      </c>
      <c r="H511" s="26">
        <v>8913.7000000000007</v>
      </c>
      <c r="I511" s="26">
        <v>7664</v>
      </c>
      <c r="J511" s="35"/>
      <c r="K511" s="30"/>
      <c r="L511" s="30"/>
    </row>
    <row r="512" spans="1:12" ht="28.5">
      <c r="A512" s="24" t="s">
        <v>457</v>
      </c>
      <c r="B512" s="25" t="s">
        <v>934</v>
      </c>
      <c r="C512" s="24" t="s">
        <v>935</v>
      </c>
      <c r="D512" s="24">
        <v>2024</v>
      </c>
      <c r="E512" s="24">
        <v>2025</v>
      </c>
      <c r="F512" s="26">
        <v>2781.2</v>
      </c>
      <c r="G512" s="26">
        <v>2780.6</v>
      </c>
      <c r="H512" s="26">
        <v>2780.6</v>
      </c>
      <c r="I512" s="26">
        <v>1390</v>
      </c>
      <c r="J512" s="35"/>
      <c r="K512" s="30"/>
      <c r="L512" s="30"/>
    </row>
    <row r="513" spans="1:12" ht="28.5">
      <c r="A513" s="24" t="s">
        <v>460</v>
      </c>
      <c r="B513" s="25" t="s">
        <v>936</v>
      </c>
      <c r="C513" s="24" t="s">
        <v>937</v>
      </c>
      <c r="D513" s="24">
        <v>2024</v>
      </c>
      <c r="E513" s="24">
        <v>2025</v>
      </c>
      <c r="F513" s="26">
        <v>6172.7</v>
      </c>
      <c r="G513" s="26">
        <v>5995.9</v>
      </c>
      <c r="H513" s="26">
        <v>5995.9</v>
      </c>
      <c r="I513" s="26">
        <v>0</v>
      </c>
      <c r="J513" s="35"/>
      <c r="K513" s="30"/>
      <c r="L513" s="30"/>
    </row>
    <row r="514" spans="1:12" ht="42.75">
      <c r="A514" s="24" t="s">
        <v>463</v>
      </c>
      <c r="B514" s="25" t="s">
        <v>938</v>
      </c>
      <c r="C514" s="24" t="s">
        <v>939</v>
      </c>
      <c r="D514" s="24">
        <v>2024</v>
      </c>
      <c r="E514" s="24">
        <v>2026</v>
      </c>
      <c r="F514" s="26">
        <v>49859.32</v>
      </c>
      <c r="G514" s="26">
        <v>49854.2</v>
      </c>
      <c r="H514" s="26">
        <v>49854.2</v>
      </c>
      <c r="I514" s="26">
        <v>19154.599999999999</v>
      </c>
      <c r="J514" s="35"/>
      <c r="K514" s="30"/>
      <c r="L514" s="30"/>
    </row>
    <row r="515" spans="1:12" ht="57">
      <c r="A515" s="24" t="s">
        <v>466</v>
      </c>
      <c r="B515" s="25" t="s">
        <v>940</v>
      </c>
      <c r="C515" s="24" t="s">
        <v>941</v>
      </c>
      <c r="D515" s="24">
        <v>2024</v>
      </c>
      <c r="E515" s="24">
        <v>2026</v>
      </c>
      <c r="F515" s="26">
        <v>32580.5</v>
      </c>
      <c r="G515" s="26">
        <v>32470.1</v>
      </c>
      <c r="H515" s="26">
        <v>32470.1</v>
      </c>
      <c r="I515" s="26">
        <v>11665.9</v>
      </c>
      <c r="J515" s="35"/>
      <c r="K515" s="30"/>
      <c r="L515" s="30"/>
    </row>
    <row r="516" spans="1:12" ht="42.75">
      <c r="A516" s="24" t="s">
        <v>469</v>
      </c>
      <c r="B516" s="25" t="s">
        <v>942</v>
      </c>
      <c r="C516" s="24" t="s">
        <v>943</v>
      </c>
      <c r="D516" s="24">
        <v>2024</v>
      </c>
      <c r="E516" s="24">
        <v>2026</v>
      </c>
      <c r="F516" s="26">
        <v>54472.487693999996</v>
      </c>
      <c r="G516" s="26">
        <v>49920.1</v>
      </c>
      <c r="H516" s="26">
        <v>49920.1</v>
      </c>
      <c r="I516" s="26">
        <v>12513</v>
      </c>
      <c r="J516" s="35"/>
      <c r="K516" s="30"/>
      <c r="L516" s="30"/>
    </row>
    <row r="517" spans="1:12" ht="57">
      <c r="A517" s="24" t="s">
        <v>472</v>
      </c>
      <c r="B517" s="25" t="s">
        <v>944</v>
      </c>
      <c r="C517" s="24" t="s">
        <v>945</v>
      </c>
      <c r="D517" s="24">
        <v>2024</v>
      </c>
      <c r="E517" s="24">
        <v>2026</v>
      </c>
      <c r="F517" s="26">
        <v>26000</v>
      </c>
      <c r="G517" s="26">
        <v>24756.1</v>
      </c>
      <c r="H517" s="26">
        <v>24756.1</v>
      </c>
      <c r="I517" s="26">
        <v>6706.1</v>
      </c>
      <c r="J517" s="35"/>
      <c r="K517" s="30"/>
      <c r="L517" s="30"/>
    </row>
    <row r="518" spans="1:12" ht="42.75">
      <c r="A518" s="24" t="s">
        <v>475</v>
      </c>
      <c r="B518" s="25" t="s">
        <v>946</v>
      </c>
      <c r="C518" s="24" t="s">
        <v>947</v>
      </c>
      <c r="D518" s="24">
        <v>2024</v>
      </c>
      <c r="E518" s="24">
        <v>2025</v>
      </c>
      <c r="F518" s="26">
        <v>9153.7999999999993</v>
      </c>
      <c r="G518" s="26">
        <v>9111</v>
      </c>
      <c r="H518" s="26">
        <v>9111</v>
      </c>
      <c r="I518" s="26">
        <v>4791.1000000000004</v>
      </c>
      <c r="J518" s="35"/>
      <c r="K518" s="30"/>
      <c r="L518" s="30"/>
    </row>
    <row r="519" spans="1:12" ht="57">
      <c r="A519" s="24" t="s">
        <v>478</v>
      </c>
      <c r="B519" s="25" t="s">
        <v>948</v>
      </c>
      <c r="C519" s="24" t="s">
        <v>949</v>
      </c>
      <c r="D519" s="24">
        <v>2024</v>
      </c>
      <c r="E519" s="24">
        <v>2025</v>
      </c>
      <c r="F519" s="26">
        <v>17994.3</v>
      </c>
      <c r="G519" s="26">
        <v>17991.400000000001</v>
      </c>
      <c r="H519" s="26">
        <v>17991.400000000001</v>
      </c>
      <c r="I519" s="26">
        <v>8994.2000000000007</v>
      </c>
      <c r="J519" s="35"/>
      <c r="K519" s="30"/>
      <c r="L519" s="30"/>
    </row>
    <row r="520" spans="1:12" ht="57">
      <c r="A520" s="24" t="s">
        <v>481</v>
      </c>
      <c r="B520" s="25" t="s">
        <v>950</v>
      </c>
      <c r="C520" s="24" t="s">
        <v>951</v>
      </c>
      <c r="D520" s="24">
        <v>2024</v>
      </c>
      <c r="E520" s="24">
        <v>2025</v>
      </c>
      <c r="F520" s="26">
        <v>17994.3</v>
      </c>
      <c r="G520" s="26">
        <v>17994.3</v>
      </c>
      <c r="H520" s="26">
        <v>17994.3</v>
      </c>
      <c r="I520" s="26">
        <v>17406.505300000001</v>
      </c>
      <c r="J520" s="35"/>
      <c r="K520" s="30"/>
      <c r="L520" s="30"/>
    </row>
    <row r="521" spans="1:12" ht="71.25">
      <c r="A521" s="24" t="s">
        <v>484</v>
      </c>
      <c r="B521" s="25" t="s">
        <v>952</v>
      </c>
      <c r="C521" s="24" t="s">
        <v>953</v>
      </c>
      <c r="D521" s="24">
        <v>2024</v>
      </c>
      <c r="E521" s="24">
        <v>2025</v>
      </c>
      <c r="F521" s="26">
        <v>17994.3</v>
      </c>
      <c r="G521" s="26">
        <v>17989.8</v>
      </c>
      <c r="H521" s="26">
        <v>17989.8</v>
      </c>
      <c r="I521" s="26">
        <v>9992.6</v>
      </c>
      <c r="J521" s="35"/>
      <c r="K521" s="30"/>
      <c r="L521" s="30"/>
    </row>
    <row r="522" spans="1:12" ht="57">
      <c r="A522" s="24" t="s">
        <v>487</v>
      </c>
      <c r="B522" s="25" t="s">
        <v>954</v>
      </c>
      <c r="C522" s="24" t="s">
        <v>955</v>
      </c>
      <c r="D522" s="24">
        <v>2024</v>
      </c>
      <c r="E522" s="24">
        <v>2025</v>
      </c>
      <c r="F522" s="26">
        <v>14868.7</v>
      </c>
      <c r="G522" s="26">
        <v>14868.5</v>
      </c>
      <c r="H522" s="26">
        <v>14868.5</v>
      </c>
      <c r="I522" s="26">
        <v>9182.9</v>
      </c>
      <c r="J522" s="35"/>
      <c r="K522" s="30"/>
      <c r="L522" s="30"/>
    </row>
    <row r="523" spans="1:12" ht="42.75">
      <c r="A523" s="24" t="s">
        <v>490</v>
      </c>
      <c r="B523" s="25" t="s">
        <v>956</v>
      </c>
      <c r="C523" s="24" t="s">
        <v>957</v>
      </c>
      <c r="D523" s="24">
        <v>2024</v>
      </c>
      <c r="E523" s="24">
        <v>2025</v>
      </c>
      <c r="F523" s="26">
        <v>9723</v>
      </c>
      <c r="G523" s="26">
        <v>9551</v>
      </c>
      <c r="H523" s="26">
        <v>9551</v>
      </c>
      <c r="I523" s="26">
        <v>4689.5</v>
      </c>
      <c r="J523" s="35"/>
      <c r="K523" s="30"/>
      <c r="L523" s="30"/>
    </row>
    <row r="524" spans="1:12">
      <c r="A524" s="24" t="s">
        <v>493</v>
      </c>
      <c r="B524" s="25" t="s">
        <v>958</v>
      </c>
      <c r="C524" s="24" t="s">
        <v>959</v>
      </c>
      <c r="D524" s="24">
        <v>2024</v>
      </c>
      <c r="E524" s="24">
        <v>2026</v>
      </c>
      <c r="F524" s="26">
        <v>4800</v>
      </c>
      <c r="G524" s="26">
        <v>4754.5</v>
      </c>
      <c r="H524" s="26">
        <v>4754.5</v>
      </c>
      <c r="I524" s="26">
        <v>2154.5</v>
      </c>
      <c r="J524" s="35"/>
      <c r="K524" s="30"/>
      <c r="L524" s="30"/>
    </row>
    <row r="525" spans="1:12" ht="42.75">
      <c r="A525" s="24" t="s">
        <v>496</v>
      </c>
      <c r="B525" s="25" t="s">
        <v>960</v>
      </c>
      <c r="C525" s="24" t="s">
        <v>961</v>
      </c>
      <c r="D525" s="24">
        <v>2024</v>
      </c>
      <c r="E525" s="24">
        <v>2026</v>
      </c>
      <c r="F525" s="26">
        <v>46888.94</v>
      </c>
      <c r="G525" s="26">
        <v>43121.1</v>
      </c>
      <c r="H525" s="26">
        <v>43121.1</v>
      </c>
      <c r="I525" s="26">
        <v>13934.4213</v>
      </c>
      <c r="J525" s="35"/>
      <c r="K525" s="30"/>
      <c r="L525" s="30"/>
    </row>
    <row r="526" spans="1:12" ht="42.75">
      <c r="A526" s="24" t="s">
        <v>499</v>
      </c>
      <c r="B526" s="25" t="s">
        <v>962</v>
      </c>
      <c r="C526" s="24" t="s">
        <v>963</v>
      </c>
      <c r="D526" s="24">
        <v>2022</v>
      </c>
      <c r="E526" s="24">
        <v>2026</v>
      </c>
      <c r="F526" s="26">
        <v>49820</v>
      </c>
      <c r="G526" s="26">
        <v>84892.6</v>
      </c>
      <c r="H526" s="26">
        <v>84892.6</v>
      </c>
      <c r="I526" s="26">
        <v>29000</v>
      </c>
      <c r="J526" s="35"/>
      <c r="K526" s="30"/>
      <c r="L526" s="30"/>
    </row>
    <row r="527" spans="1:12" ht="42.75">
      <c r="A527" s="24" t="s">
        <v>502</v>
      </c>
      <c r="B527" s="25" t="s">
        <v>964</v>
      </c>
      <c r="C527" s="24" t="s">
        <v>965</v>
      </c>
      <c r="D527" s="24">
        <v>2022</v>
      </c>
      <c r="E527" s="24">
        <v>2027</v>
      </c>
      <c r="F527" s="26">
        <v>114044.9</v>
      </c>
      <c r="G527" s="26">
        <v>185514.9</v>
      </c>
      <c r="H527" s="26">
        <v>185514.9</v>
      </c>
      <c r="I527" s="26">
        <v>40632.5</v>
      </c>
      <c r="J527" s="35"/>
      <c r="K527" s="30"/>
      <c r="L527" s="30"/>
    </row>
    <row r="528" spans="1:12" ht="57">
      <c r="A528" s="24" t="s">
        <v>505</v>
      </c>
      <c r="B528" s="25" t="s">
        <v>966</v>
      </c>
      <c r="C528" s="24" t="s">
        <v>967</v>
      </c>
      <c r="D528" s="24">
        <v>2022</v>
      </c>
      <c r="E528" s="24">
        <v>2025</v>
      </c>
      <c r="F528" s="26">
        <v>66740</v>
      </c>
      <c r="G528" s="26">
        <v>75050.2</v>
      </c>
      <c r="H528" s="26">
        <v>75050.2</v>
      </c>
      <c r="I528" s="26">
        <v>37309.682200000003</v>
      </c>
      <c r="J528" s="35"/>
      <c r="K528" s="30"/>
      <c r="L528" s="30"/>
    </row>
    <row r="529" spans="1:12" ht="57">
      <c r="A529" s="24" t="s">
        <v>506</v>
      </c>
      <c r="B529" s="25" t="s">
        <v>968</v>
      </c>
      <c r="C529" s="24" t="s">
        <v>969</v>
      </c>
      <c r="D529" s="24">
        <v>2022</v>
      </c>
      <c r="E529" s="24">
        <v>2025</v>
      </c>
      <c r="F529" s="26">
        <v>29900</v>
      </c>
      <c r="G529" s="26">
        <v>32090.3</v>
      </c>
      <c r="H529" s="26">
        <v>32090.3</v>
      </c>
      <c r="I529" s="26">
        <v>2420.1</v>
      </c>
      <c r="J529" s="35"/>
      <c r="K529" s="30"/>
      <c r="L529" s="30"/>
    </row>
    <row r="530" spans="1:12" ht="57">
      <c r="A530" s="24" t="s">
        <v>509</v>
      </c>
      <c r="B530" s="25" t="s">
        <v>970</v>
      </c>
      <c r="C530" s="24" t="s">
        <v>971</v>
      </c>
      <c r="D530" s="24">
        <v>2022</v>
      </c>
      <c r="E530" s="24">
        <v>2026</v>
      </c>
      <c r="F530" s="26">
        <v>115862.7</v>
      </c>
      <c r="G530" s="26">
        <v>182566.3</v>
      </c>
      <c r="H530" s="26">
        <v>182566.3</v>
      </c>
      <c r="I530" s="26">
        <v>30000</v>
      </c>
      <c r="J530" s="35"/>
      <c r="K530" s="30"/>
      <c r="L530" s="30"/>
    </row>
    <row r="531" spans="1:12" ht="57">
      <c r="A531" s="24" t="s">
        <v>510</v>
      </c>
      <c r="B531" s="25" t="s">
        <v>972</v>
      </c>
      <c r="C531" s="24" t="s">
        <v>973</v>
      </c>
      <c r="D531" s="24">
        <v>2022</v>
      </c>
      <c r="E531" s="24">
        <v>2025</v>
      </c>
      <c r="F531" s="26">
        <v>8500</v>
      </c>
      <c r="G531" s="26">
        <v>11402.1</v>
      </c>
      <c r="H531" s="26">
        <v>11402.1</v>
      </c>
      <c r="I531" s="26">
        <v>5921.7079000000003</v>
      </c>
      <c r="J531" s="35"/>
      <c r="K531" s="30"/>
      <c r="L531" s="30"/>
    </row>
    <row r="532" spans="1:12" ht="57">
      <c r="A532" s="24" t="s">
        <v>513</v>
      </c>
      <c r="B532" s="25" t="s">
        <v>974</v>
      </c>
      <c r="C532" s="24" t="s">
        <v>975</v>
      </c>
      <c r="D532" s="24">
        <v>2022</v>
      </c>
      <c r="E532" s="24">
        <v>2025</v>
      </c>
      <c r="F532" s="26">
        <v>53910</v>
      </c>
      <c r="G532" s="26">
        <v>53709</v>
      </c>
      <c r="H532" s="26">
        <v>53709</v>
      </c>
      <c r="I532" s="26">
        <v>12004</v>
      </c>
      <c r="J532" s="35"/>
      <c r="K532" s="30"/>
      <c r="L532" s="30"/>
    </row>
    <row r="533" spans="1:12" ht="42.75">
      <c r="A533" s="24" t="s">
        <v>516</v>
      </c>
      <c r="B533" s="25" t="s">
        <v>976</v>
      </c>
      <c r="C533" s="24" t="s">
        <v>977</v>
      </c>
      <c r="D533" s="24">
        <v>2022</v>
      </c>
      <c r="E533" s="24">
        <v>2025</v>
      </c>
      <c r="F533" s="26">
        <v>43597.01</v>
      </c>
      <c r="G533" s="26">
        <v>41636</v>
      </c>
      <c r="H533" s="26">
        <v>41636</v>
      </c>
      <c r="I533" s="26">
        <v>5039.1000000000004</v>
      </c>
      <c r="J533" s="35"/>
      <c r="K533" s="30"/>
      <c r="L533" s="30"/>
    </row>
    <row r="534" spans="1:12" ht="42.75">
      <c r="A534" s="24" t="s">
        <v>519</v>
      </c>
      <c r="B534" s="25" t="s">
        <v>978</v>
      </c>
      <c r="C534" s="24" t="s">
        <v>979</v>
      </c>
      <c r="D534" s="24">
        <v>2022</v>
      </c>
      <c r="E534" s="24">
        <v>2025</v>
      </c>
      <c r="F534" s="26">
        <v>51600</v>
      </c>
      <c r="G534" s="26">
        <v>67898.600000000006</v>
      </c>
      <c r="H534" s="26">
        <v>67898.600000000006</v>
      </c>
      <c r="I534" s="26">
        <v>37355.9</v>
      </c>
      <c r="J534" s="35"/>
      <c r="K534" s="30"/>
      <c r="L534" s="30"/>
    </row>
    <row r="535" spans="1:12" ht="57">
      <c r="A535" s="24" t="s">
        <v>522</v>
      </c>
      <c r="B535" s="25" t="s">
        <v>980</v>
      </c>
      <c r="C535" s="24" t="s">
        <v>981</v>
      </c>
      <c r="D535" s="24">
        <v>2022</v>
      </c>
      <c r="E535" s="24">
        <v>2025</v>
      </c>
      <c r="F535" s="26">
        <v>39456.339999999997</v>
      </c>
      <c r="G535" s="26">
        <v>39452.699999999997</v>
      </c>
      <c r="H535" s="26">
        <v>39452.699999999997</v>
      </c>
      <c r="I535" s="26">
        <v>6000.1</v>
      </c>
      <c r="J535" s="35"/>
      <c r="K535" s="30"/>
      <c r="L535" s="30"/>
    </row>
    <row r="536" spans="1:12" ht="42.75">
      <c r="A536" s="24" t="s">
        <v>525</v>
      </c>
      <c r="B536" s="25" t="s">
        <v>982</v>
      </c>
      <c r="C536" s="24" t="s">
        <v>983</v>
      </c>
      <c r="D536" s="24">
        <v>2022</v>
      </c>
      <c r="E536" s="24">
        <v>2025</v>
      </c>
      <c r="F536" s="26">
        <v>109129</v>
      </c>
      <c r="G536" s="26">
        <v>151817</v>
      </c>
      <c r="H536" s="26">
        <v>151817</v>
      </c>
      <c r="I536" s="26">
        <v>26894</v>
      </c>
      <c r="J536" s="35"/>
      <c r="K536" s="30"/>
      <c r="L536" s="30"/>
    </row>
    <row r="537" spans="1:12" ht="99.75">
      <c r="A537" s="24" t="s">
        <v>528</v>
      </c>
      <c r="B537" s="25" t="s">
        <v>984</v>
      </c>
      <c r="C537" s="24" t="s">
        <v>985</v>
      </c>
      <c r="D537" s="24">
        <v>2021</v>
      </c>
      <c r="E537" s="24">
        <v>2025</v>
      </c>
      <c r="F537" s="26">
        <v>3200</v>
      </c>
      <c r="G537" s="26">
        <v>3607.6</v>
      </c>
      <c r="H537" s="26">
        <v>3607.6</v>
      </c>
      <c r="I537" s="26">
        <v>736.1</v>
      </c>
      <c r="J537" s="35"/>
      <c r="K537" s="30"/>
      <c r="L537" s="30"/>
    </row>
    <row r="538" spans="1:12" ht="42.75">
      <c r="A538" s="24" t="s">
        <v>531</v>
      </c>
      <c r="B538" s="25" t="s">
        <v>986</v>
      </c>
      <c r="C538" s="24" t="s">
        <v>987</v>
      </c>
      <c r="D538" s="24">
        <v>2019</v>
      </c>
      <c r="E538" s="24">
        <v>2025</v>
      </c>
      <c r="F538" s="26">
        <v>48000</v>
      </c>
      <c r="G538" s="26">
        <v>52102</v>
      </c>
      <c r="H538" s="26">
        <v>52102</v>
      </c>
      <c r="I538" s="26">
        <v>19901.599999999999</v>
      </c>
      <c r="J538" s="35"/>
      <c r="K538" s="30"/>
      <c r="L538" s="30"/>
    </row>
    <row r="539" spans="1:12" ht="57">
      <c r="A539" s="24" t="s">
        <v>534</v>
      </c>
      <c r="B539" s="25" t="s">
        <v>988</v>
      </c>
      <c r="C539" s="24" t="s">
        <v>989</v>
      </c>
      <c r="D539" s="24">
        <v>2019</v>
      </c>
      <c r="E539" s="24">
        <v>2025</v>
      </c>
      <c r="F539" s="26">
        <v>69000</v>
      </c>
      <c r="G539" s="26">
        <v>71070.5</v>
      </c>
      <c r="H539" s="26">
        <v>71070.5</v>
      </c>
      <c r="I539" s="26">
        <v>5822.3</v>
      </c>
      <c r="J539" s="35"/>
      <c r="K539" s="30"/>
      <c r="L539" s="30"/>
    </row>
    <row r="540" spans="1:12">
      <c r="A540" s="17" t="s">
        <v>723</v>
      </c>
      <c r="B540" s="18" t="s">
        <v>31</v>
      </c>
      <c r="C540" s="11"/>
      <c r="D540" s="12"/>
      <c r="E540" s="12"/>
      <c r="F540" s="19"/>
      <c r="G540" s="19"/>
      <c r="H540" s="19">
        <f t="shared" ref="H540:I540" si="160">H541</f>
        <v>195708.7</v>
      </c>
      <c r="I540" s="19">
        <f t="shared" si="160"/>
        <v>47919.6</v>
      </c>
      <c r="J540" s="33"/>
      <c r="K540"/>
      <c r="L540"/>
    </row>
    <row r="541" spans="1:12">
      <c r="A541" s="20" t="s">
        <v>1572</v>
      </c>
      <c r="B541" s="21" t="s">
        <v>19</v>
      </c>
      <c r="C541" s="11"/>
      <c r="D541" s="12"/>
      <c r="E541" s="12"/>
      <c r="F541" s="22"/>
      <c r="G541" s="22"/>
      <c r="H541" s="23">
        <f t="shared" ref="H541" si="161">SUM(H542:H543)</f>
        <v>195708.7</v>
      </c>
      <c r="I541" s="23">
        <f t="shared" ref="I541" si="162">SUM(I542:I543)</f>
        <v>47919.6</v>
      </c>
      <c r="J541" s="34"/>
      <c r="K541"/>
      <c r="L541"/>
    </row>
    <row r="542" spans="1:12" ht="57">
      <c r="A542" s="24" t="s">
        <v>724</v>
      </c>
      <c r="B542" s="25" t="s">
        <v>991</v>
      </c>
      <c r="C542" s="24" t="s">
        <v>992</v>
      </c>
      <c r="D542" s="24">
        <v>2025</v>
      </c>
      <c r="E542" s="24">
        <v>2027</v>
      </c>
      <c r="F542" s="26"/>
      <c r="G542" s="26">
        <v>38121.9</v>
      </c>
      <c r="H542" s="26">
        <v>37843.9</v>
      </c>
      <c r="I542" s="26">
        <v>11436.6</v>
      </c>
      <c r="J542" s="35"/>
      <c r="K542" s="30"/>
      <c r="L542" s="30"/>
    </row>
    <row r="543" spans="1:12" ht="42.75">
      <c r="A543" s="24" t="s">
        <v>1853</v>
      </c>
      <c r="B543" s="25" t="s">
        <v>993</v>
      </c>
      <c r="C543" s="24" t="s">
        <v>994</v>
      </c>
      <c r="D543" s="24">
        <v>2025</v>
      </c>
      <c r="E543" s="24">
        <v>2027</v>
      </c>
      <c r="F543" s="26"/>
      <c r="G543" s="26">
        <v>160545.4</v>
      </c>
      <c r="H543" s="26">
        <v>157864.80000000002</v>
      </c>
      <c r="I543" s="26">
        <v>36483</v>
      </c>
      <c r="J543" s="35"/>
      <c r="K543" s="30"/>
      <c r="L543" s="30"/>
    </row>
    <row r="544" spans="1:12">
      <c r="A544" s="14" t="s">
        <v>738</v>
      </c>
      <c r="B544" s="15" t="s">
        <v>996</v>
      </c>
      <c r="C544" s="11"/>
      <c r="D544" s="12"/>
      <c r="E544" s="12"/>
      <c r="F544" s="16"/>
      <c r="G544" s="16"/>
      <c r="H544" s="16">
        <f t="shared" ref="H544:I545" si="163">H545</f>
        <v>46357.600000000006</v>
      </c>
      <c r="I544" s="16">
        <f t="shared" si="163"/>
        <v>20920.621599999999</v>
      </c>
      <c r="J544" s="32"/>
      <c r="K544"/>
      <c r="L544"/>
    </row>
    <row r="545" spans="1:12">
      <c r="A545" s="17" t="s">
        <v>740</v>
      </c>
      <c r="B545" s="18" t="s">
        <v>53</v>
      </c>
      <c r="C545" s="11"/>
      <c r="D545" s="12"/>
      <c r="E545" s="12"/>
      <c r="F545" s="19"/>
      <c r="G545" s="19"/>
      <c r="H545" s="19">
        <f t="shared" si="163"/>
        <v>46357.600000000006</v>
      </c>
      <c r="I545" s="19">
        <f t="shared" si="163"/>
        <v>20920.621599999999</v>
      </c>
      <c r="J545" s="33"/>
      <c r="K545"/>
      <c r="L545"/>
    </row>
    <row r="546" spans="1:12">
      <c r="A546" s="20" t="s">
        <v>1572</v>
      </c>
      <c r="B546" s="21" t="s">
        <v>54</v>
      </c>
      <c r="C546" s="11"/>
      <c r="D546" s="12"/>
      <c r="E546" s="12"/>
      <c r="F546" s="22"/>
      <c r="G546" s="22"/>
      <c r="H546" s="23">
        <f t="shared" ref="H546" si="164">SUM(H547:H552)</f>
        <v>46357.600000000006</v>
      </c>
      <c r="I546" s="23">
        <f t="shared" ref="I546" si="165">SUM(I547:I552)</f>
        <v>20920.621599999999</v>
      </c>
      <c r="J546" s="34"/>
      <c r="K546"/>
      <c r="L546"/>
    </row>
    <row r="547" spans="1:12" ht="28.5">
      <c r="A547" s="24" t="s">
        <v>741</v>
      </c>
      <c r="B547" s="25" t="s">
        <v>998</v>
      </c>
      <c r="C547" s="24" t="s">
        <v>999</v>
      </c>
      <c r="D547" s="24">
        <v>2024</v>
      </c>
      <c r="E547" s="24">
        <v>2026</v>
      </c>
      <c r="F547" s="26">
        <v>20205</v>
      </c>
      <c r="G547" s="26">
        <v>19794.599999999999</v>
      </c>
      <c r="H547" s="26">
        <v>19794.599999999999</v>
      </c>
      <c r="I547" s="26">
        <v>7661.4</v>
      </c>
      <c r="J547" s="35"/>
      <c r="K547" s="30"/>
      <c r="L547" s="30"/>
    </row>
    <row r="548" spans="1:12" ht="28.5">
      <c r="A548" s="24" t="s">
        <v>744</v>
      </c>
      <c r="B548" s="25" t="s">
        <v>1000</v>
      </c>
      <c r="C548" s="24" t="s">
        <v>1001</v>
      </c>
      <c r="D548" s="24">
        <v>2024</v>
      </c>
      <c r="E548" s="24">
        <v>2026</v>
      </c>
      <c r="F548" s="26">
        <v>8928</v>
      </c>
      <c r="G548" s="26">
        <v>8897.2000000000007</v>
      </c>
      <c r="H548" s="26">
        <v>8897.2000000000007</v>
      </c>
      <c r="I548" s="26">
        <v>3933.2</v>
      </c>
      <c r="J548" s="35"/>
      <c r="K548" s="30"/>
      <c r="L548" s="30"/>
    </row>
    <row r="549" spans="1:12" ht="42.75">
      <c r="A549" s="24" t="s">
        <v>747</v>
      </c>
      <c r="B549" s="25" t="s">
        <v>1002</v>
      </c>
      <c r="C549" s="24" t="s">
        <v>1003</v>
      </c>
      <c r="D549" s="24">
        <v>2024</v>
      </c>
      <c r="E549" s="24">
        <v>2026</v>
      </c>
      <c r="F549" s="26">
        <v>6431.5</v>
      </c>
      <c r="G549" s="26">
        <v>6431.5</v>
      </c>
      <c r="H549" s="26">
        <v>6431.5</v>
      </c>
      <c r="I549" s="26">
        <v>2251.1</v>
      </c>
      <c r="J549" s="35"/>
      <c r="K549" s="30"/>
      <c r="L549" s="30"/>
    </row>
    <row r="550" spans="1:12" ht="28.5">
      <c r="A550" s="24" t="s">
        <v>750</v>
      </c>
      <c r="B550" s="25" t="s">
        <v>1004</v>
      </c>
      <c r="C550" s="24" t="s">
        <v>1005</v>
      </c>
      <c r="D550" s="24">
        <v>2024</v>
      </c>
      <c r="E550" s="24">
        <v>2025</v>
      </c>
      <c r="F550" s="26">
        <v>3250</v>
      </c>
      <c r="G550" s="26">
        <v>3215.8</v>
      </c>
      <c r="H550" s="26">
        <v>3215.8</v>
      </c>
      <c r="I550" s="26">
        <v>56.421599999999998</v>
      </c>
      <c r="J550" s="35"/>
      <c r="K550" s="30"/>
      <c r="L550" s="30"/>
    </row>
    <row r="551" spans="1:12" ht="57">
      <c r="A551" s="24" t="s">
        <v>1854</v>
      </c>
      <c r="B551" s="25" t="s">
        <v>1530</v>
      </c>
      <c r="C551" s="24" t="s">
        <v>1529</v>
      </c>
      <c r="D551" s="24">
        <v>2024</v>
      </c>
      <c r="E551" s="24">
        <v>2025</v>
      </c>
      <c r="F551" s="26">
        <v>2374.8000000000002</v>
      </c>
      <c r="G551" s="26">
        <v>2374.8000000000002</v>
      </c>
      <c r="H551" s="26">
        <v>2374.8000000000002</v>
      </c>
      <c r="I551" s="26">
        <v>1374.8</v>
      </c>
      <c r="J551" s="35"/>
      <c r="K551" s="30"/>
      <c r="L551" s="30"/>
    </row>
    <row r="552" spans="1:12" ht="28.5">
      <c r="A552" s="24" t="s">
        <v>1855</v>
      </c>
      <c r="B552" s="25" t="s">
        <v>1006</v>
      </c>
      <c r="C552" s="24" t="s">
        <v>1007</v>
      </c>
      <c r="D552" s="24">
        <v>2020</v>
      </c>
      <c r="E552" s="24">
        <v>2025</v>
      </c>
      <c r="F552" s="26"/>
      <c r="G552" s="26">
        <v>5643.7</v>
      </c>
      <c r="H552" s="26">
        <v>5643.7</v>
      </c>
      <c r="I552" s="26">
        <v>5643.7</v>
      </c>
      <c r="J552" s="35"/>
      <c r="K552" s="30"/>
      <c r="L552" s="30"/>
    </row>
    <row r="553" spans="1:12">
      <c r="A553" s="14" t="s">
        <v>1856</v>
      </c>
      <c r="B553" s="15" t="s">
        <v>1009</v>
      </c>
      <c r="C553" s="11"/>
      <c r="D553" s="12"/>
      <c r="E553" s="12"/>
      <c r="F553" s="16"/>
      <c r="G553" s="16"/>
      <c r="H553" s="16">
        <f>H554</f>
        <v>3244.7</v>
      </c>
      <c r="I553" s="16">
        <f>I554</f>
        <v>2107.1763999999998</v>
      </c>
      <c r="J553" s="32"/>
      <c r="K553"/>
      <c r="L553"/>
    </row>
    <row r="554" spans="1:12">
      <c r="A554" s="17" t="s">
        <v>1857</v>
      </c>
      <c r="B554" s="18" t="s">
        <v>53</v>
      </c>
      <c r="C554" s="11"/>
      <c r="D554" s="12"/>
      <c r="E554" s="12"/>
      <c r="F554" s="19"/>
      <c r="G554" s="19"/>
      <c r="H554" s="19">
        <f t="shared" ref="H554:I554" si="166">+H555</f>
        <v>3244.7</v>
      </c>
      <c r="I554" s="19">
        <f t="shared" si="166"/>
        <v>2107.1763999999998</v>
      </c>
      <c r="J554" s="33"/>
      <c r="K554"/>
      <c r="L554"/>
    </row>
    <row r="555" spans="1:12">
      <c r="A555" s="20" t="s">
        <v>1572</v>
      </c>
      <c r="B555" s="21" t="s">
        <v>54</v>
      </c>
      <c r="C555" s="11"/>
      <c r="D555" s="12"/>
      <c r="E555" s="12"/>
      <c r="F555" s="22"/>
      <c r="G555" s="22"/>
      <c r="H555" s="23">
        <f t="shared" ref="H555:I555" si="167">SUM(H556:H556)</f>
        <v>3244.7</v>
      </c>
      <c r="I555" s="23">
        <f t="shared" si="167"/>
        <v>2107.1763999999998</v>
      </c>
      <c r="J555" s="34"/>
      <c r="K555"/>
      <c r="L555"/>
    </row>
    <row r="556" spans="1:12" ht="42.75">
      <c r="A556" s="24" t="s">
        <v>1858</v>
      </c>
      <c r="B556" s="25" t="s">
        <v>1011</v>
      </c>
      <c r="C556" s="24" t="s">
        <v>1012</v>
      </c>
      <c r="D556" s="24">
        <v>2024</v>
      </c>
      <c r="E556" s="24">
        <v>2026</v>
      </c>
      <c r="F556" s="26">
        <v>3249.921362</v>
      </c>
      <c r="G556" s="26">
        <v>3244.7</v>
      </c>
      <c r="H556" s="26">
        <v>3244.7</v>
      </c>
      <c r="I556" s="26">
        <v>2107.1763999999998</v>
      </c>
      <c r="J556" s="35"/>
      <c r="K556" s="30"/>
      <c r="L556" s="30"/>
    </row>
    <row r="557" spans="1:12" ht="30">
      <c r="A557" s="9" t="s">
        <v>753</v>
      </c>
      <c r="B557" s="10" t="s">
        <v>1014</v>
      </c>
      <c r="C557" s="11"/>
      <c r="D557" s="12"/>
      <c r="E557" s="12"/>
      <c r="F557" s="13"/>
      <c r="G557" s="13"/>
      <c r="H557" s="13">
        <f>H558+H596+H613</f>
        <v>435438.8</v>
      </c>
      <c r="I557" s="13">
        <f>I558+I596+I613</f>
        <v>125564.49999999999</v>
      </c>
      <c r="J557" s="31"/>
      <c r="K557"/>
      <c r="L557"/>
    </row>
    <row r="558" spans="1:12">
      <c r="A558" s="14" t="s">
        <v>755</v>
      </c>
      <c r="B558" s="15" t="s">
        <v>1016</v>
      </c>
      <c r="C558" s="11"/>
      <c r="D558" s="12"/>
      <c r="E558" s="12"/>
      <c r="F558" s="16"/>
      <c r="G558" s="16"/>
      <c r="H558" s="16">
        <f>H559+H592</f>
        <v>314457.8</v>
      </c>
      <c r="I558" s="16">
        <f>I559+I592</f>
        <v>92018.799999999988</v>
      </c>
      <c r="J558" s="32"/>
      <c r="K558"/>
      <c r="L558"/>
    </row>
    <row r="559" spans="1:12">
      <c r="A559" s="17" t="s">
        <v>757</v>
      </c>
      <c r="B559" s="18" t="s">
        <v>53</v>
      </c>
      <c r="C559" s="11"/>
      <c r="D559" s="12"/>
      <c r="E559" s="12"/>
      <c r="F559" s="19"/>
      <c r="G559" s="19"/>
      <c r="H559" s="19">
        <f t="shared" ref="H559:I559" si="168">H560</f>
        <v>308384.09999999998</v>
      </c>
      <c r="I559" s="19">
        <f t="shared" si="168"/>
        <v>89045.099999999991</v>
      </c>
      <c r="J559" s="33"/>
      <c r="K559"/>
      <c r="L559"/>
    </row>
    <row r="560" spans="1:12">
      <c r="A560" s="20" t="s">
        <v>1572</v>
      </c>
      <c r="B560" s="21" t="s">
        <v>54</v>
      </c>
      <c r="C560" s="11"/>
      <c r="D560" s="12"/>
      <c r="E560" s="12"/>
      <c r="F560" s="22"/>
      <c r="G560" s="22"/>
      <c r="H560" s="23">
        <f t="shared" ref="H560" si="169">SUM(H561:H591)</f>
        <v>308384.09999999998</v>
      </c>
      <c r="I560" s="23">
        <f t="shared" ref="I560" si="170">SUM(I561:I591)</f>
        <v>89045.099999999991</v>
      </c>
      <c r="J560" s="34"/>
      <c r="K560"/>
      <c r="L560"/>
    </row>
    <row r="561" spans="1:12" ht="28.5">
      <c r="A561" s="24" t="s">
        <v>758</v>
      </c>
      <c r="B561" s="25" t="s">
        <v>1018</v>
      </c>
      <c r="C561" s="24" t="s">
        <v>1019</v>
      </c>
      <c r="D561" s="24">
        <v>2024</v>
      </c>
      <c r="E561" s="24">
        <v>2026</v>
      </c>
      <c r="F561" s="26">
        <v>5000</v>
      </c>
      <c r="G561" s="26">
        <v>4995.7999999999993</v>
      </c>
      <c r="H561" s="26">
        <v>4995.8</v>
      </c>
      <c r="I561" s="26">
        <v>2170.8000000000002</v>
      </c>
      <c r="J561" s="35"/>
      <c r="K561" s="30"/>
      <c r="L561" s="30"/>
    </row>
    <row r="562" spans="1:12" ht="42.75">
      <c r="A562" s="24" t="s">
        <v>1859</v>
      </c>
      <c r="B562" s="25" t="s">
        <v>1020</v>
      </c>
      <c r="C562" s="24" t="s">
        <v>1021</v>
      </c>
      <c r="D562" s="24">
        <v>2024</v>
      </c>
      <c r="E562" s="24">
        <v>2026</v>
      </c>
      <c r="F562" s="26">
        <v>12339.082662000001</v>
      </c>
      <c r="G562" s="26">
        <v>12339.1</v>
      </c>
      <c r="H562" s="26">
        <v>12339.1</v>
      </c>
      <c r="I562" s="26">
        <v>4047.7</v>
      </c>
      <c r="J562" s="35"/>
      <c r="K562" s="30"/>
      <c r="L562" s="30"/>
    </row>
    <row r="563" spans="1:12" ht="28.5">
      <c r="A563" s="24" t="s">
        <v>1860</v>
      </c>
      <c r="B563" s="25" t="s">
        <v>1022</v>
      </c>
      <c r="C563" s="24" t="s">
        <v>1023</v>
      </c>
      <c r="D563" s="24">
        <v>2024</v>
      </c>
      <c r="E563" s="24">
        <v>2026</v>
      </c>
      <c r="F563" s="26">
        <v>4231.8999999999996</v>
      </c>
      <c r="G563" s="26">
        <v>4231.8999999999996</v>
      </c>
      <c r="H563" s="26">
        <v>4231.8999999999996</v>
      </c>
      <c r="I563" s="26">
        <v>1000</v>
      </c>
      <c r="J563" s="35"/>
      <c r="K563" s="30"/>
      <c r="L563" s="30"/>
    </row>
    <row r="564" spans="1:12" ht="28.5">
      <c r="A564" s="24" t="s">
        <v>1861</v>
      </c>
      <c r="B564" s="25" t="s">
        <v>1024</v>
      </c>
      <c r="C564" s="24" t="s">
        <v>1025</v>
      </c>
      <c r="D564" s="24">
        <v>2024</v>
      </c>
      <c r="E564" s="24">
        <v>2026</v>
      </c>
      <c r="F564" s="26">
        <v>4191.8999999999996</v>
      </c>
      <c r="G564" s="26">
        <v>4191.8999999999996</v>
      </c>
      <c r="H564" s="26">
        <v>4191.8999999999996</v>
      </c>
      <c r="I564" s="26">
        <v>1467.2</v>
      </c>
      <c r="J564" s="35"/>
      <c r="K564" s="30"/>
      <c r="L564" s="30"/>
    </row>
    <row r="565" spans="1:12" ht="28.5">
      <c r="A565" s="24" t="s">
        <v>1862</v>
      </c>
      <c r="B565" s="25" t="s">
        <v>1026</v>
      </c>
      <c r="C565" s="24" t="s">
        <v>1027</v>
      </c>
      <c r="D565" s="24">
        <v>2024</v>
      </c>
      <c r="E565" s="24">
        <v>2026</v>
      </c>
      <c r="F565" s="26">
        <v>3456.9</v>
      </c>
      <c r="G565" s="26">
        <v>3221.5</v>
      </c>
      <c r="H565" s="26">
        <v>3221.5</v>
      </c>
      <c r="I565" s="26">
        <v>974.5</v>
      </c>
      <c r="J565" s="35"/>
      <c r="K565" s="30"/>
      <c r="L565" s="30"/>
    </row>
    <row r="566" spans="1:12" ht="28.5">
      <c r="A566" s="24" t="s">
        <v>1863</v>
      </c>
      <c r="B566" s="25" t="s">
        <v>1028</v>
      </c>
      <c r="C566" s="24" t="s">
        <v>1029</v>
      </c>
      <c r="D566" s="24">
        <v>2024</v>
      </c>
      <c r="E566" s="24">
        <v>2025</v>
      </c>
      <c r="F566" s="26">
        <v>4184</v>
      </c>
      <c r="G566" s="26">
        <v>4184</v>
      </c>
      <c r="H566" s="26">
        <v>4184</v>
      </c>
      <c r="I566" s="26">
        <v>2928.8</v>
      </c>
      <c r="J566" s="35"/>
      <c r="K566" s="30"/>
      <c r="L566" s="30"/>
    </row>
    <row r="567" spans="1:12" ht="28.5">
      <c r="A567" s="24" t="s">
        <v>1864</v>
      </c>
      <c r="B567" s="25" t="s">
        <v>1030</v>
      </c>
      <c r="C567" s="24" t="s">
        <v>1031</v>
      </c>
      <c r="D567" s="24">
        <v>2024</v>
      </c>
      <c r="E567" s="24">
        <v>2026</v>
      </c>
      <c r="F567" s="26">
        <v>3750</v>
      </c>
      <c r="G567" s="26">
        <v>3737.8</v>
      </c>
      <c r="H567" s="26">
        <v>3737.8</v>
      </c>
      <c r="I567" s="26">
        <v>1485.3</v>
      </c>
      <c r="J567" s="35"/>
      <c r="K567" s="30"/>
      <c r="L567" s="30"/>
    </row>
    <row r="568" spans="1:12" ht="28.5">
      <c r="A568" s="24" t="s">
        <v>1865</v>
      </c>
      <c r="B568" s="25" t="s">
        <v>1032</v>
      </c>
      <c r="C568" s="24" t="s">
        <v>1033</v>
      </c>
      <c r="D568" s="24">
        <v>2024</v>
      </c>
      <c r="E568" s="24">
        <v>2026</v>
      </c>
      <c r="F568" s="26">
        <v>4512.5</v>
      </c>
      <c r="G568" s="26">
        <v>4490</v>
      </c>
      <c r="H568" s="26">
        <v>4490</v>
      </c>
      <c r="I568" s="26">
        <v>1701</v>
      </c>
      <c r="J568" s="35"/>
      <c r="K568" s="30"/>
      <c r="L568" s="30"/>
    </row>
    <row r="569" spans="1:12" ht="28.5">
      <c r="A569" s="24" t="s">
        <v>1866</v>
      </c>
      <c r="B569" s="25" t="s">
        <v>1034</v>
      </c>
      <c r="C569" s="24" t="s">
        <v>1035</v>
      </c>
      <c r="D569" s="24">
        <v>2024</v>
      </c>
      <c r="E569" s="24">
        <v>2026</v>
      </c>
      <c r="F569" s="26">
        <v>4512.5</v>
      </c>
      <c r="G569" s="26">
        <v>4444.3</v>
      </c>
      <c r="H569" s="26">
        <v>4444.3</v>
      </c>
      <c r="I569" s="26">
        <v>1655.3</v>
      </c>
      <c r="J569" s="35"/>
      <c r="K569" s="30"/>
      <c r="L569" s="30"/>
    </row>
    <row r="570" spans="1:12" ht="28.5">
      <c r="A570" s="24" t="s">
        <v>1867</v>
      </c>
      <c r="B570" s="25" t="s">
        <v>1036</v>
      </c>
      <c r="C570" s="24" t="s">
        <v>1037</v>
      </c>
      <c r="D570" s="24">
        <v>2024</v>
      </c>
      <c r="E570" s="24">
        <v>2026</v>
      </c>
      <c r="F570" s="26">
        <v>4968</v>
      </c>
      <c r="G570" s="26">
        <v>4920.8</v>
      </c>
      <c r="H570" s="26">
        <v>4920.8</v>
      </c>
      <c r="I570" s="26">
        <v>2136.8000000000002</v>
      </c>
      <c r="J570" s="35"/>
      <c r="K570" s="30"/>
      <c r="L570" s="30"/>
    </row>
    <row r="571" spans="1:12" ht="28.5">
      <c r="A571" s="24" t="s">
        <v>1868</v>
      </c>
      <c r="B571" s="25" t="s">
        <v>1038</v>
      </c>
      <c r="C571" s="24" t="s">
        <v>1039</v>
      </c>
      <c r="D571" s="24">
        <v>2024</v>
      </c>
      <c r="E571" s="24">
        <v>2026</v>
      </c>
      <c r="F571" s="26">
        <v>3628</v>
      </c>
      <c r="G571" s="26">
        <v>3628</v>
      </c>
      <c r="H571" s="26">
        <v>3628</v>
      </c>
      <c r="I571" s="26">
        <v>1564</v>
      </c>
      <c r="J571" s="35"/>
      <c r="K571" s="30"/>
      <c r="L571" s="30"/>
    </row>
    <row r="572" spans="1:12" ht="28.5">
      <c r="A572" s="24" t="s">
        <v>1869</v>
      </c>
      <c r="B572" s="25" t="s">
        <v>1040</v>
      </c>
      <c r="C572" s="24" t="s">
        <v>1041</v>
      </c>
      <c r="D572" s="24">
        <v>2024</v>
      </c>
      <c r="E572" s="24">
        <v>2026</v>
      </c>
      <c r="F572" s="26">
        <v>3831.9</v>
      </c>
      <c r="G572" s="26">
        <v>3831.9</v>
      </c>
      <c r="H572" s="26">
        <v>3831.9</v>
      </c>
      <c r="I572" s="26">
        <v>1341.2</v>
      </c>
      <c r="J572" s="35"/>
      <c r="K572" s="30"/>
      <c r="L572" s="30"/>
    </row>
    <row r="573" spans="1:12" ht="28.5">
      <c r="A573" s="24" t="s">
        <v>1870</v>
      </c>
      <c r="B573" s="25" t="s">
        <v>1042</v>
      </c>
      <c r="C573" s="24" t="s">
        <v>1043</v>
      </c>
      <c r="D573" s="24">
        <v>2024</v>
      </c>
      <c r="E573" s="24">
        <v>2025</v>
      </c>
      <c r="F573" s="26">
        <v>2868.9</v>
      </c>
      <c r="G573" s="26">
        <v>2816.9</v>
      </c>
      <c r="H573" s="26">
        <v>2816.9</v>
      </c>
      <c r="I573" s="26">
        <v>1382.5</v>
      </c>
      <c r="J573" s="35"/>
      <c r="K573" s="30"/>
      <c r="L573" s="30"/>
    </row>
    <row r="574" spans="1:12" ht="28.5">
      <c r="A574" s="24" t="s">
        <v>1871</v>
      </c>
      <c r="B574" s="25" t="s">
        <v>1044</v>
      </c>
      <c r="C574" s="24" t="s">
        <v>1045</v>
      </c>
      <c r="D574" s="24">
        <v>2024</v>
      </c>
      <c r="E574" s="24">
        <v>2025</v>
      </c>
      <c r="F574" s="26">
        <v>2868.9</v>
      </c>
      <c r="G574" s="26">
        <v>2858.9</v>
      </c>
      <c r="H574" s="26">
        <v>2858.9</v>
      </c>
      <c r="I574" s="26">
        <v>1424.4</v>
      </c>
      <c r="J574" s="35"/>
      <c r="K574" s="30"/>
      <c r="L574" s="30"/>
    </row>
    <row r="575" spans="1:12" ht="28.5">
      <c r="A575" s="24" t="s">
        <v>1872</v>
      </c>
      <c r="B575" s="25" t="s">
        <v>1046</v>
      </c>
      <c r="C575" s="24" t="s">
        <v>1047</v>
      </c>
      <c r="D575" s="24">
        <v>2024</v>
      </c>
      <c r="E575" s="24">
        <v>2026</v>
      </c>
      <c r="F575" s="26">
        <v>3810</v>
      </c>
      <c r="G575" s="26">
        <v>3804.3</v>
      </c>
      <c r="H575" s="26">
        <v>3804.3</v>
      </c>
      <c r="I575" s="26">
        <v>1399.3</v>
      </c>
      <c r="J575" s="35"/>
      <c r="K575" s="30"/>
      <c r="L575" s="30"/>
    </row>
    <row r="576" spans="1:12" ht="28.5">
      <c r="A576" s="24" t="s">
        <v>1873</v>
      </c>
      <c r="B576" s="25" t="s">
        <v>1048</v>
      </c>
      <c r="C576" s="24" t="s">
        <v>1049</v>
      </c>
      <c r="D576" s="24">
        <v>2024</v>
      </c>
      <c r="E576" s="24">
        <v>2026</v>
      </c>
      <c r="F576" s="26">
        <v>2712</v>
      </c>
      <c r="G576" s="26">
        <v>2702.6</v>
      </c>
      <c r="H576" s="26">
        <v>2702.6</v>
      </c>
      <c r="I576" s="26">
        <v>939.8</v>
      </c>
      <c r="J576" s="35"/>
      <c r="K576" s="30"/>
      <c r="L576" s="30"/>
    </row>
    <row r="577" spans="1:12" ht="28.5">
      <c r="A577" s="24" t="s">
        <v>1874</v>
      </c>
      <c r="B577" s="25" t="s">
        <v>1050</v>
      </c>
      <c r="C577" s="24" t="s">
        <v>1051</v>
      </c>
      <c r="D577" s="24">
        <v>2024</v>
      </c>
      <c r="E577" s="24">
        <v>2025</v>
      </c>
      <c r="F577" s="26">
        <v>3885.9</v>
      </c>
      <c r="G577" s="26">
        <v>3847.6</v>
      </c>
      <c r="H577" s="26">
        <v>3847.6</v>
      </c>
      <c r="I577" s="26">
        <v>1904.7</v>
      </c>
      <c r="J577" s="35"/>
      <c r="K577" s="30"/>
      <c r="L577" s="30"/>
    </row>
    <row r="578" spans="1:12" ht="28.5">
      <c r="A578" s="24" t="s">
        <v>1875</v>
      </c>
      <c r="B578" s="25" t="s">
        <v>1052</v>
      </c>
      <c r="C578" s="24" t="s">
        <v>1053</v>
      </c>
      <c r="D578" s="24">
        <v>2024</v>
      </c>
      <c r="E578" s="24">
        <v>2025</v>
      </c>
      <c r="F578" s="26">
        <v>3627.2</v>
      </c>
      <c r="G578" s="26">
        <v>3576.6</v>
      </c>
      <c r="H578" s="26">
        <v>3576.6</v>
      </c>
      <c r="I578" s="26">
        <v>1763</v>
      </c>
      <c r="J578" s="35"/>
      <c r="K578" s="30"/>
      <c r="L578" s="30"/>
    </row>
    <row r="579" spans="1:12" ht="28.5">
      <c r="A579" s="24" t="s">
        <v>1876</v>
      </c>
      <c r="B579" s="25" t="s">
        <v>1054</v>
      </c>
      <c r="C579" s="24" t="s">
        <v>1055</v>
      </c>
      <c r="D579" s="24">
        <v>2024</v>
      </c>
      <c r="E579" s="24">
        <v>2026</v>
      </c>
      <c r="F579" s="26">
        <v>5650</v>
      </c>
      <c r="G579" s="26">
        <v>5650</v>
      </c>
      <c r="H579" s="26">
        <v>5650</v>
      </c>
      <c r="I579" s="26">
        <v>1977.5</v>
      </c>
      <c r="J579" s="35"/>
      <c r="K579" s="30"/>
      <c r="L579" s="30"/>
    </row>
    <row r="580" spans="1:12" ht="28.5">
      <c r="A580" s="24" t="s">
        <v>1877</v>
      </c>
      <c r="B580" s="25" t="s">
        <v>1056</v>
      </c>
      <c r="C580" s="24" t="s">
        <v>1057</v>
      </c>
      <c r="D580" s="24">
        <v>2024</v>
      </c>
      <c r="E580" s="24">
        <v>2025</v>
      </c>
      <c r="F580" s="26">
        <v>3130.2</v>
      </c>
      <c r="G580" s="26">
        <v>2945.8</v>
      </c>
      <c r="H580" s="26">
        <v>2945.8</v>
      </c>
      <c r="I580" s="26">
        <v>1380.7</v>
      </c>
      <c r="J580" s="35"/>
      <c r="K580" s="30"/>
      <c r="L580" s="30"/>
    </row>
    <row r="581" spans="1:12" ht="28.5">
      <c r="A581" s="24" t="s">
        <v>1878</v>
      </c>
      <c r="B581" s="25" t="s">
        <v>1058</v>
      </c>
      <c r="C581" s="24" t="s">
        <v>1059</v>
      </c>
      <c r="D581" s="24">
        <v>2022</v>
      </c>
      <c r="E581" s="24">
        <v>2025</v>
      </c>
      <c r="F581" s="26">
        <v>2453.8000000000002</v>
      </c>
      <c r="G581" s="26">
        <v>5432.9</v>
      </c>
      <c r="H581" s="26">
        <v>5432.9</v>
      </c>
      <c r="I581" s="26">
        <v>1000.1</v>
      </c>
      <c r="J581" s="35"/>
      <c r="K581" s="30"/>
      <c r="L581" s="30"/>
    </row>
    <row r="582" spans="1:12" ht="28.5">
      <c r="A582" s="24" t="s">
        <v>1879</v>
      </c>
      <c r="B582" s="25" t="s">
        <v>1060</v>
      </c>
      <c r="C582" s="24" t="s">
        <v>1061</v>
      </c>
      <c r="D582" s="24">
        <v>2022</v>
      </c>
      <c r="E582" s="24">
        <v>2026</v>
      </c>
      <c r="F582" s="26">
        <v>16021.1</v>
      </c>
      <c r="G582" s="26">
        <v>15758.5</v>
      </c>
      <c r="H582" s="26">
        <v>15758.5</v>
      </c>
      <c r="I582" s="26">
        <v>4488</v>
      </c>
      <c r="J582" s="35"/>
      <c r="K582" s="30"/>
      <c r="L582" s="30"/>
    </row>
    <row r="583" spans="1:12" ht="28.5">
      <c r="A583" s="24" t="s">
        <v>1880</v>
      </c>
      <c r="B583" s="25" t="s">
        <v>1062</v>
      </c>
      <c r="C583" s="24" t="s">
        <v>1063</v>
      </c>
      <c r="D583" s="24">
        <v>2022</v>
      </c>
      <c r="E583" s="24">
        <v>2025</v>
      </c>
      <c r="F583" s="26">
        <v>2500</v>
      </c>
      <c r="G583" s="26">
        <v>3950.4</v>
      </c>
      <c r="H583" s="26">
        <v>3950.4</v>
      </c>
      <c r="I583" s="26">
        <v>727.1</v>
      </c>
      <c r="J583" s="35"/>
      <c r="K583" s="30"/>
      <c r="L583" s="30"/>
    </row>
    <row r="584" spans="1:12" ht="42.75">
      <c r="A584" s="24" t="s">
        <v>1881</v>
      </c>
      <c r="B584" s="25" t="s">
        <v>1064</v>
      </c>
      <c r="C584" s="24" t="s">
        <v>1065</v>
      </c>
      <c r="D584" s="24">
        <v>2021</v>
      </c>
      <c r="E584" s="24">
        <v>2025</v>
      </c>
      <c r="F584" s="26">
        <v>18000</v>
      </c>
      <c r="G584" s="26">
        <v>26177.8</v>
      </c>
      <c r="H584" s="26">
        <v>26177.8</v>
      </c>
      <c r="I584" s="26">
        <v>10000.1</v>
      </c>
      <c r="J584" s="35"/>
      <c r="K584" s="30"/>
      <c r="L584" s="30"/>
    </row>
    <row r="585" spans="1:12" ht="28.5">
      <c r="A585" s="24" t="s">
        <v>1882</v>
      </c>
      <c r="B585" s="25" t="s">
        <v>1066</v>
      </c>
      <c r="C585" s="24" t="s">
        <v>1067</v>
      </c>
      <c r="D585" s="24">
        <v>2021</v>
      </c>
      <c r="E585" s="24">
        <v>2025</v>
      </c>
      <c r="F585" s="26">
        <v>5000</v>
      </c>
      <c r="G585" s="26">
        <v>15600.5</v>
      </c>
      <c r="H585" s="26">
        <v>15600.5</v>
      </c>
      <c r="I585" s="26">
        <v>1143</v>
      </c>
      <c r="J585" s="35"/>
      <c r="K585" s="30"/>
      <c r="L585" s="30"/>
    </row>
    <row r="586" spans="1:12" ht="28.5">
      <c r="A586" s="24" t="s">
        <v>1883</v>
      </c>
      <c r="B586" s="25" t="s">
        <v>1068</v>
      </c>
      <c r="C586" s="24" t="s">
        <v>1069</v>
      </c>
      <c r="D586" s="24">
        <v>2021</v>
      </c>
      <c r="E586" s="24">
        <v>2026</v>
      </c>
      <c r="F586" s="26">
        <v>1988.5</v>
      </c>
      <c r="G586" s="26">
        <v>2285.9</v>
      </c>
      <c r="H586" s="26">
        <v>2285.9</v>
      </c>
      <c r="I586" s="26">
        <v>1328.4</v>
      </c>
      <c r="J586" s="35"/>
      <c r="K586" s="30"/>
      <c r="L586" s="30"/>
    </row>
    <row r="587" spans="1:12" ht="28.5">
      <c r="A587" s="24" t="s">
        <v>1884</v>
      </c>
      <c r="B587" s="25" t="s">
        <v>1070</v>
      </c>
      <c r="C587" s="24" t="s">
        <v>1071</v>
      </c>
      <c r="D587" s="24">
        <v>2020</v>
      </c>
      <c r="E587" s="24">
        <v>2026</v>
      </c>
      <c r="F587" s="26">
        <v>94460.1</v>
      </c>
      <c r="G587" s="26">
        <v>130618.4</v>
      </c>
      <c r="H587" s="26">
        <v>130618.4</v>
      </c>
      <c r="I587" s="26">
        <v>30080.5</v>
      </c>
      <c r="J587" s="35"/>
      <c r="K587" s="30"/>
      <c r="L587" s="30"/>
    </row>
    <row r="588" spans="1:12" ht="28.5">
      <c r="A588" s="24" t="s">
        <v>1885</v>
      </c>
      <c r="B588" s="25" t="s">
        <v>1072</v>
      </c>
      <c r="C588" s="24" t="s">
        <v>1073</v>
      </c>
      <c r="D588" s="24">
        <v>2020</v>
      </c>
      <c r="E588" s="24">
        <v>2025</v>
      </c>
      <c r="F588" s="26">
        <v>3500</v>
      </c>
      <c r="G588" s="26">
        <v>12430.3</v>
      </c>
      <c r="H588" s="26">
        <v>12430.3</v>
      </c>
      <c r="I588" s="26">
        <v>4169.1000000000004</v>
      </c>
      <c r="J588" s="35"/>
      <c r="K588" s="30"/>
      <c r="L588" s="30"/>
    </row>
    <row r="589" spans="1:12" ht="28.5">
      <c r="A589" s="24" t="s">
        <v>1886</v>
      </c>
      <c r="B589" s="25" t="s">
        <v>1074</v>
      </c>
      <c r="C589" s="24" t="s">
        <v>1075</v>
      </c>
      <c r="D589" s="24">
        <v>2020</v>
      </c>
      <c r="E589" s="24">
        <v>2025</v>
      </c>
      <c r="F589" s="26">
        <v>1300</v>
      </c>
      <c r="G589" s="26">
        <v>2284.1999999999998</v>
      </c>
      <c r="H589" s="26">
        <v>2284.1999999999998</v>
      </c>
      <c r="I589" s="26">
        <v>375.9</v>
      </c>
      <c r="J589" s="35"/>
      <c r="K589" s="30"/>
      <c r="L589" s="30"/>
    </row>
    <row r="590" spans="1:12" ht="28.5">
      <c r="A590" s="24" t="s">
        <v>1887</v>
      </c>
      <c r="B590" s="25" t="s">
        <v>1076</v>
      </c>
      <c r="C590" s="24" t="s">
        <v>1077</v>
      </c>
      <c r="D590" s="24">
        <v>2020</v>
      </c>
      <c r="E590" s="24">
        <v>2025</v>
      </c>
      <c r="F590" s="26">
        <v>4000</v>
      </c>
      <c r="G590" s="26">
        <v>5137.2</v>
      </c>
      <c r="H590" s="26">
        <v>5137.2</v>
      </c>
      <c r="I590" s="26">
        <v>128.4</v>
      </c>
      <c r="J590" s="35"/>
      <c r="K590" s="30"/>
      <c r="L590" s="30"/>
    </row>
    <row r="591" spans="1:12" ht="28.5">
      <c r="A591" s="24" t="s">
        <v>1888</v>
      </c>
      <c r="B591" s="25" t="s">
        <v>1078</v>
      </c>
      <c r="C591" s="24" t="s">
        <v>1079</v>
      </c>
      <c r="D591" s="24">
        <v>2019</v>
      </c>
      <c r="E591" s="24">
        <v>2025</v>
      </c>
      <c r="F591" s="26">
        <v>1230</v>
      </c>
      <c r="G591" s="26">
        <v>2288.3000000000002</v>
      </c>
      <c r="H591" s="26">
        <v>2288.3000000000002</v>
      </c>
      <c r="I591" s="26">
        <v>960</v>
      </c>
      <c r="J591" s="35"/>
      <c r="K591" s="30"/>
      <c r="L591" s="30"/>
    </row>
    <row r="592" spans="1:12">
      <c r="A592" s="17" t="s">
        <v>1889</v>
      </c>
      <c r="B592" s="18" t="s">
        <v>18</v>
      </c>
      <c r="C592" s="11"/>
      <c r="D592" s="12"/>
      <c r="E592" s="12"/>
      <c r="F592" s="19"/>
      <c r="G592" s="19"/>
      <c r="H592" s="19">
        <f>H593</f>
        <v>6073.7</v>
      </c>
      <c r="I592" s="19">
        <f>I593</f>
        <v>2973.7</v>
      </c>
      <c r="J592" s="33"/>
      <c r="K592"/>
      <c r="L592"/>
    </row>
    <row r="593" spans="1:12">
      <c r="A593" s="20" t="s">
        <v>1572</v>
      </c>
      <c r="B593" s="21" t="s">
        <v>54</v>
      </c>
      <c r="C593" s="11"/>
      <c r="D593" s="12"/>
      <c r="E593" s="12"/>
      <c r="F593" s="22"/>
      <c r="G593" s="22"/>
      <c r="H593" s="23">
        <f t="shared" ref="H593" si="171">SUM(H594:H595)</f>
        <v>6073.7</v>
      </c>
      <c r="I593" s="23">
        <f t="shared" ref="I593" si="172">SUM(I594:I595)</f>
        <v>2973.7</v>
      </c>
      <c r="J593" s="34"/>
      <c r="K593"/>
      <c r="L593"/>
    </row>
    <row r="594" spans="1:12" ht="28.5">
      <c r="A594" s="24" t="s">
        <v>1890</v>
      </c>
      <c r="B594" s="25" t="s">
        <v>1081</v>
      </c>
      <c r="C594" s="24" t="s">
        <v>1082</v>
      </c>
      <c r="D594" s="24">
        <v>2024</v>
      </c>
      <c r="E594" s="24">
        <v>2025</v>
      </c>
      <c r="F594" s="26">
        <v>3000</v>
      </c>
      <c r="G594" s="26">
        <v>2873.7</v>
      </c>
      <c r="H594" s="26">
        <v>2873.7</v>
      </c>
      <c r="I594" s="26">
        <v>1373.7</v>
      </c>
      <c r="J594" s="35"/>
      <c r="K594" s="30"/>
      <c r="L594" s="30"/>
    </row>
    <row r="595" spans="1:12" ht="28.5">
      <c r="A595" s="24" t="s">
        <v>1891</v>
      </c>
      <c r="B595" s="25" t="s">
        <v>1083</v>
      </c>
      <c r="C595" s="24" t="s">
        <v>1084</v>
      </c>
      <c r="D595" s="24">
        <v>2024</v>
      </c>
      <c r="E595" s="24">
        <v>2025</v>
      </c>
      <c r="F595" s="26">
        <v>3200</v>
      </c>
      <c r="G595" s="26">
        <v>3200</v>
      </c>
      <c r="H595" s="26">
        <v>3200</v>
      </c>
      <c r="I595" s="26">
        <v>1600</v>
      </c>
      <c r="J595" s="35"/>
      <c r="K595" s="30"/>
      <c r="L595" s="30"/>
    </row>
    <row r="596" spans="1:12">
      <c r="A596" s="14" t="s">
        <v>761</v>
      </c>
      <c r="B596" s="15" t="s">
        <v>1086</v>
      </c>
      <c r="C596" s="11"/>
      <c r="D596" s="12"/>
      <c r="E596" s="12"/>
      <c r="F596" s="16"/>
      <c r="G596" s="16"/>
      <c r="H596" s="16">
        <f t="shared" ref="H596:I597" si="173">H597</f>
        <v>119784.70000000001</v>
      </c>
      <c r="I596" s="16">
        <f t="shared" si="173"/>
        <v>32949.4</v>
      </c>
      <c r="J596" s="32"/>
      <c r="K596"/>
      <c r="L596"/>
    </row>
    <row r="597" spans="1:12">
      <c r="A597" s="17" t="s">
        <v>763</v>
      </c>
      <c r="B597" s="18" t="s">
        <v>53</v>
      </c>
      <c r="C597" s="11"/>
      <c r="D597" s="12"/>
      <c r="E597" s="12"/>
      <c r="F597" s="19"/>
      <c r="G597" s="19"/>
      <c r="H597" s="19">
        <f t="shared" si="173"/>
        <v>119784.70000000001</v>
      </c>
      <c r="I597" s="19">
        <f t="shared" si="173"/>
        <v>32949.4</v>
      </c>
      <c r="J597" s="33"/>
      <c r="K597"/>
      <c r="L597"/>
    </row>
    <row r="598" spans="1:12">
      <c r="A598" s="20" t="s">
        <v>1572</v>
      </c>
      <c r="B598" s="21" t="s">
        <v>54</v>
      </c>
      <c r="C598" s="11"/>
      <c r="D598" s="12"/>
      <c r="E598" s="12"/>
      <c r="F598" s="22"/>
      <c r="G598" s="22"/>
      <c r="H598" s="23">
        <f t="shared" ref="H598" si="174">SUM(H599:H612)</f>
        <v>119784.70000000001</v>
      </c>
      <c r="I598" s="23">
        <f t="shared" ref="I598" si="175">SUM(I599:I612)</f>
        <v>32949.4</v>
      </c>
      <c r="J598" s="34"/>
      <c r="K598"/>
      <c r="L598"/>
    </row>
    <row r="599" spans="1:12" ht="28.5">
      <c r="A599" s="24" t="s">
        <v>764</v>
      </c>
      <c r="B599" s="25" t="s">
        <v>1088</v>
      </c>
      <c r="C599" s="24" t="s">
        <v>1089</v>
      </c>
      <c r="D599" s="24">
        <v>2024</v>
      </c>
      <c r="E599" s="24">
        <v>2026</v>
      </c>
      <c r="F599" s="26">
        <v>13191.8</v>
      </c>
      <c r="G599" s="26">
        <v>13143.9</v>
      </c>
      <c r="H599" s="26">
        <v>13143.9</v>
      </c>
      <c r="I599" s="26">
        <v>3569.3</v>
      </c>
      <c r="J599" s="35"/>
      <c r="K599" s="30"/>
      <c r="L599" s="30"/>
    </row>
    <row r="600" spans="1:12" ht="28.5">
      <c r="A600" s="24" t="s">
        <v>767</v>
      </c>
      <c r="B600" s="25" t="s">
        <v>1090</v>
      </c>
      <c r="C600" s="24" t="s">
        <v>1091</v>
      </c>
      <c r="D600" s="24">
        <v>2024</v>
      </c>
      <c r="E600" s="24">
        <v>2025</v>
      </c>
      <c r="F600" s="26">
        <v>1568.4</v>
      </c>
      <c r="G600" s="26">
        <v>1568.4</v>
      </c>
      <c r="H600" s="26">
        <v>1568.4</v>
      </c>
      <c r="I600" s="26">
        <v>784.2</v>
      </c>
      <c r="J600" s="35"/>
      <c r="K600" s="30"/>
      <c r="L600" s="30"/>
    </row>
    <row r="601" spans="1:12" ht="28.5">
      <c r="A601" s="24" t="s">
        <v>770</v>
      </c>
      <c r="B601" s="25" t="s">
        <v>1092</v>
      </c>
      <c r="C601" s="24" t="s">
        <v>1093</v>
      </c>
      <c r="D601" s="24">
        <v>2024</v>
      </c>
      <c r="E601" s="24">
        <v>2025</v>
      </c>
      <c r="F601" s="26">
        <v>1398.1</v>
      </c>
      <c r="G601" s="26">
        <v>1366.3</v>
      </c>
      <c r="H601" s="26">
        <v>1366.3</v>
      </c>
      <c r="I601" s="26">
        <v>667.3</v>
      </c>
      <c r="J601" s="35"/>
      <c r="K601" s="30"/>
      <c r="L601" s="30"/>
    </row>
    <row r="602" spans="1:12" ht="42.75">
      <c r="A602" s="24" t="s">
        <v>773</v>
      </c>
      <c r="B602" s="25" t="s">
        <v>1532</v>
      </c>
      <c r="C602" s="24" t="s">
        <v>1531</v>
      </c>
      <c r="D602" s="24">
        <v>2024</v>
      </c>
      <c r="E602" s="24">
        <v>2026</v>
      </c>
      <c r="F602" s="26">
        <v>4000</v>
      </c>
      <c r="G602" s="26">
        <v>3874.6</v>
      </c>
      <c r="H602" s="26">
        <v>3874.6</v>
      </c>
      <c r="I602" s="26">
        <v>1274.5999999999999</v>
      </c>
      <c r="J602" s="35"/>
      <c r="K602" s="30"/>
      <c r="L602" s="30"/>
    </row>
    <row r="603" spans="1:12" ht="28.5">
      <c r="A603" s="24" t="s">
        <v>776</v>
      </c>
      <c r="B603" s="25" t="s">
        <v>1094</v>
      </c>
      <c r="C603" s="24" t="s">
        <v>1095</v>
      </c>
      <c r="D603" s="24">
        <v>2024</v>
      </c>
      <c r="E603" s="24">
        <v>2025</v>
      </c>
      <c r="F603" s="26">
        <v>1871.7</v>
      </c>
      <c r="G603" s="26">
        <v>1867.2</v>
      </c>
      <c r="H603" s="26">
        <v>1867.2</v>
      </c>
      <c r="I603" s="26">
        <v>931.3</v>
      </c>
      <c r="J603" s="35"/>
      <c r="K603" s="30"/>
      <c r="L603" s="30"/>
    </row>
    <row r="604" spans="1:12" ht="42.75">
      <c r="A604" s="24" t="s">
        <v>779</v>
      </c>
      <c r="B604" s="25" t="s">
        <v>1534</v>
      </c>
      <c r="C604" s="24" t="s">
        <v>1533</v>
      </c>
      <c r="D604" s="24">
        <v>2024</v>
      </c>
      <c r="E604" s="24">
        <v>2025</v>
      </c>
      <c r="F604" s="26">
        <v>1154.9000000000001</v>
      </c>
      <c r="G604" s="26">
        <v>1101</v>
      </c>
      <c r="H604" s="26">
        <v>1101</v>
      </c>
      <c r="I604" s="26">
        <v>523.6</v>
      </c>
      <c r="J604" s="35"/>
      <c r="K604" s="30"/>
      <c r="L604" s="30"/>
    </row>
    <row r="605" spans="1:12" ht="28.5">
      <c r="A605" s="24" t="s">
        <v>782</v>
      </c>
      <c r="B605" s="25" t="s">
        <v>1096</v>
      </c>
      <c r="C605" s="24" t="s">
        <v>1097</v>
      </c>
      <c r="D605" s="24">
        <v>2024</v>
      </c>
      <c r="E605" s="24">
        <v>2026</v>
      </c>
      <c r="F605" s="26">
        <v>2535</v>
      </c>
      <c r="G605" s="26">
        <v>2535</v>
      </c>
      <c r="H605" s="26">
        <v>2535</v>
      </c>
      <c r="I605" s="26">
        <v>767.5</v>
      </c>
      <c r="J605" s="35"/>
      <c r="K605" s="30"/>
      <c r="L605" s="30"/>
    </row>
    <row r="606" spans="1:12" ht="28.5">
      <c r="A606" s="24" t="s">
        <v>785</v>
      </c>
      <c r="B606" s="25" t="s">
        <v>1098</v>
      </c>
      <c r="C606" s="24" t="s">
        <v>1099</v>
      </c>
      <c r="D606" s="24">
        <v>2024</v>
      </c>
      <c r="E606" s="24">
        <v>2026</v>
      </c>
      <c r="F606" s="26">
        <v>12278</v>
      </c>
      <c r="G606" s="26">
        <v>12099.6</v>
      </c>
      <c r="H606" s="26">
        <v>12099.6</v>
      </c>
      <c r="I606" s="26">
        <v>4118.8999999999996</v>
      </c>
      <c r="J606" s="35"/>
      <c r="K606" s="30"/>
      <c r="L606" s="30"/>
    </row>
    <row r="607" spans="1:12" ht="28.5">
      <c r="A607" s="24" t="s">
        <v>1527</v>
      </c>
      <c r="B607" s="25" t="s">
        <v>1100</v>
      </c>
      <c r="C607" s="24" t="s">
        <v>1101</v>
      </c>
      <c r="D607" s="24">
        <v>2024</v>
      </c>
      <c r="E607" s="24">
        <v>2026</v>
      </c>
      <c r="F607" s="26">
        <v>19113.3</v>
      </c>
      <c r="G607" s="26">
        <v>19100.099999999999</v>
      </c>
      <c r="H607" s="26">
        <v>19100.099999999999</v>
      </c>
      <c r="I607" s="26">
        <v>6676.4</v>
      </c>
      <c r="J607" s="35"/>
      <c r="K607" s="30"/>
      <c r="L607" s="30"/>
    </row>
    <row r="608" spans="1:12" ht="28.5">
      <c r="A608" s="24" t="s">
        <v>1892</v>
      </c>
      <c r="B608" s="25" t="s">
        <v>1102</v>
      </c>
      <c r="C608" s="24" t="s">
        <v>1103</v>
      </c>
      <c r="D608" s="24">
        <v>2024</v>
      </c>
      <c r="E608" s="24">
        <v>2026</v>
      </c>
      <c r="F608" s="26">
        <v>19113.3</v>
      </c>
      <c r="G608" s="26">
        <v>18700</v>
      </c>
      <c r="H608" s="26">
        <v>18700</v>
      </c>
      <c r="I608" s="26">
        <v>5526.4</v>
      </c>
      <c r="J608" s="35"/>
      <c r="K608" s="30"/>
      <c r="L608" s="30"/>
    </row>
    <row r="609" spans="1:12" ht="28.5">
      <c r="A609" s="24" t="s">
        <v>1893</v>
      </c>
      <c r="B609" s="25" t="s">
        <v>1104</v>
      </c>
      <c r="C609" s="24" t="s">
        <v>1105</v>
      </c>
      <c r="D609" s="24">
        <v>2022</v>
      </c>
      <c r="E609" s="24">
        <v>2025</v>
      </c>
      <c r="F609" s="26">
        <v>13000</v>
      </c>
      <c r="G609" s="26">
        <v>12840.5</v>
      </c>
      <c r="H609" s="26">
        <v>12840.5</v>
      </c>
      <c r="I609" s="26">
        <v>2400.1</v>
      </c>
      <c r="J609" s="35"/>
      <c r="K609" s="30"/>
      <c r="L609" s="30"/>
    </row>
    <row r="610" spans="1:12" ht="28.5">
      <c r="A610" s="24" t="s">
        <v>1894</v>
      </c>
      <c r="B610" s="25" t="s">
        <v>1106</v>
      </c>
      <c r="C610" s="24" t="s">
        <v>1107</v>
      </c>
      <c r="D610" s="24">
        <v>2021</v>
      </c>
      <c r="E610" s="24">
        <v>2025</v>
      </c>
      <c r="F610" s="26">
        <v>9900</v>
      </c>
      <c r="G610" s="26">
        <v>17309.599999999999</v>
      </c>
      <c r="H610" s="26">
        <v>17309.599999999999</v>
      </c>
      <c r="I610" s="26">
        <v>4351.7</v>
      </c>
      <c r="J610" s="35"/>
      <c r="K610" s="30"/>
      <c r="L610" s="30"/>
    </row>
    <row r="611" spans="1:12" ht="28.5">
      <c r="A611" s="24" t="s">
        <v>1895</v>
      </c>
      <c r="B611" s="25" t="s">
        <v>1108</v>
      </c>
      <c r="C611" s="24" t="s">
        <v>1109</v>
      </c>
      <c r="D611" s="24">
        <v>2019</v>
      </c>
      <c r="E611" s="24">
        <v>2025</v>
      </c>
      <c r="F611" s="26">
        <v>250</v>
      </c>
      <c r="G611" s="26">
        <v>1187</v>
      </c>
      <c r="H611" s="26">
        <v>1187</v>
      </c>
      <c r="I611" s="26">
        <v>311</v>
      </c>
      <c r="J611" s="35"/>
      <c r="K611" s="30"/>
      <c r="L611" s="30"/>
    </row>
    <row r="612" spans="1:12" ht="28.5">
      <c r="A612" s="24" t="s">
        <v>1896</v>
      </c>
      <c r="B612" s="25" t="s">
        <v>1110</v>
      </c>
      <c r="C612" s="24" t="s">
        <v>1111</v>
      </c>
      <c r="D612" s="24">
        <v>2019</v>
      </c>
      <c r="E612" s="24">
        <v>2025</v>
      </c>
      <c r="F612" s="26">
        <v>9000</v>
      </c>
      <c r="G612" s="26">
        <v>13091.5</v>
      </c>
      <c r="H612" s="26">
        <v>13091.5</v>
      </c>
      <c r="I612" s="26">
        <v>1047.0999999999999</v>
      </c>
      <c r="J612" s="35"/>
      <c r="K612" s="30"/>
      <c r="L612" s="30"/>
    </row>
    <row r="613" spans="1:12">
      <c r="A613" s="14" t="s">
        <v>788</v>
      </c>
      <c r="B613" s="15" t="s">
        <v>1536</v>
      </c>
      <c r="C613" s="11"/>
      <c r="D613" s="12"/>
      <c r="E613" s="12"/>
      <c r="F613" s="16"/>
      <c r="G613" s="16"/>
      <c r="H613" s="16">
        <f t="shared" ref="H613:I614" si="176">H614</f>
        <v>1196.3</v>
      </c>
      <c r="I613" s="16">
        <f t="shared" si="176"/>
        <v>596.29999999999995</v>
      </c>
      <c r="J613" s="32"/>
      <c r="K613"/>
      <c r="L613"/>
    </row>
    <row r="614" spans="1:12">
      <c r="A614" s="17" t="s">
        <v>790</v>
      </c>
      <c r="B614" s="18" t="s">
        <v>53</v>
      </c>
      <c r="C614" s="11"/>
      <c r="D614" s="12"/>
      <c r="E614" s="12"/>
      <c r="F614" s="19"/>
      <c r="G614" s="19"/>
      <c r="H614" s="19">
        <f t="shared" si="176"/>
        <v>1196.3</v>
      </c>
      <c r="I614" s="19">
        <f t="shared" si="176"/>
        <v>596.29999999999995</v>
      </c>
      <c r="J614" s="33"/>
      <c r="K614"/>
      <c r="L614"/>
    </row>
    <row r="615" spans="1:12">
      <c r="A615" s="20" t="s">
        <v>1572</v>
      </c>
      <c r="B615" s="21" t="s">
        <v>54</v>
      </c>
      <c r="C615" s="11"/>
      <c r="D615" s="12"/>
      <c r="E615" s="12"/>
      <c r="F615" s="22"/>
      <c r="G615" s="22"/>
      <c r="H615" s="23">
        <f t="shared" ref="H615:I615" si="177">SUM(H616)</f>
        <v>1196.3</v>
      </c>
      <c r="I615" s="23">
        <f t="shared" si="177"/>
        <v>596.29999999999995</v>
      </c>
      <c r="J615" s="34"/>
      <c r="K615"/>
      <c r="L615"/>
    </row>
    <row r="616" spans="1:12" ht="42.75">
      <c r="A616" s="24" t="s">
        <v>791</v>
      </c>
      <c r="B616" s="25" t="s">
        <v>1539</v>
      </c>
      <c r="C616" s="24" t="s">
        <v>1538</v>
      </c>
      <c r="D616" s="24">
        <v>2024</v>
      </c>
      <c r="E616" s="24">
        <v>2025</v>
      </c>
      <c r="F616" s="26">
        <v>1200</v>
      </c>
      <c r="G616" s="26">
        <v>1196.3</v>
      </c>
      <c r="H616" s="26">
        <v>1196.3</v>
      </c>
      <c r="I616" s="26">
        <v>596.29999999999995</v>
      </c>
      <c r="J616" s="35"/>
      <c r="K616" s="30"/>
      <c r="L616" s="30"/>
    </row>
    <row r="617" spans="1:12" ht="30">
      <c r="A617" s="9" t="s">
        <v>821</v>
      </c>
      <c r="B617" s="10" t="s">
        <v>1113</v>
      </c>
      <c r="C617" s="11"/>
      <c r="D617" s="12"/>
      <c r="E617" s="12"/>
      <c r="F617" s="13"/>
      <c r="G617" s="13"/>
      <c r="H617" s="13">
        <f>H618+H670+H674+H678</f>
        <v>1064339.3</v>
      </c>
      <c r="I617" s="13">
        <f>I618+I670+I674+I678</f>
        <v>332991.3</v>
      </c>
      <c r="J617" s="31"/>
      <c r="K617"/>
      <c r="L617"/>
    </row>
    <row r="618" spans="1:12">
      <c r="A618" s="17" t="s">
        <v>823</v>
      </c>
      <c r="B618" s="18" t="s">
        <v>53</v>
      </c>
      <c r="C618" s="11"/>
      <c r="D618" s="12"/>
      <c r="E618" s="12"/>
      <c r="F618" s="19"/>
      <c r="G618" s="19"/>
      <c r="H618" s="19">
        <f>H619+H622</f>
        <v>1011005.1</v>
      </c>
      <c r="I618" s="19">
        <f>I619+I622</f>
        <v>301608.69999999995</v>
      </c>
      <c r="J618" s="33"/>
      <c r="K618"/>
      <c r="L618"/>
    </row>
    <row r="619" spans="1:12">
      <c r="A619" s="20" t="s">
        <v>1572</v>
      </c>
      <c r="B619" s="21" t="s">
        <v>19</v>
      </c>
      <c r="C619" s="11"/>
      <c r="D619" s="12"/>
      <c r="E619" s="12"/>
      <c r="F619" s="22"/>
      <c r="G619" s="22"/>
      <c r="H619" s="23">
        <f>SUM(H620:H621)</f>
        <v>224308.9</v>
      </c>
      <c r="I619" s="23">
        <f>SUM(I620:I621)</f>
        <v>54495.100000000006</v>
      </c>
      <c r="J619" s="34"/>
      <c r="K619"/>
      <c r="L619"/>
    </row>
    <row r="620" spans="1:12" ht="57">
      <c r="A620" s="24" t="s">
        <v>825</v>
      </c>
      <c r="B620" s="25" t="s">
        <v>1547</v>
      </c>
      <c r="C620" s="24" t="s">
        <v>1116</v>
      </c>
      <c r="D620" s="24">
        <v>2025</v>
      </c>
      <c r="E620" s="24">
        <v>2027</v>
      </c>
      <c r="F620" s="26"/>
      <c r="G620" s="26">
        <v>213199.2</v>
      </c>
      <c r="H620" s="26">
        <v>167595.6</v>
      </c>
      <c r="I620" s="26">
        <v>41051.4</v>
      </c>
      <c r="J620" s="35"/>
      <c r="K620" s="30"/>
      <c r="L620" s="30"/>
    </row>
    <row r="621" spans="1:12" ht="57">
      <c r="A621" s="24" t="s">
        <v>990</v>
      </c>
      <c r="B621" s="25" t="s">
        <v>1548</v>
      </c>
      <c r="C621" s="24" t="s">
        <v>1118</v>
      </c>
      <c r="D621" s="24">
        <v>2025</v>
      </c>
      <c r="E621" s="24">
        <v>2027</v>
      </c>
      <c r="F621" s="26"/>
      <c r="G621" s="26">
        <v>90000</v>
      </c>
      <c r="H621" s="26">
        <v>56713.299999999996</v>
      </c>
      <c r="I621" s="26">
        <v>13443.7</v>
      </c>
      <c r="J621" s="35"/>
      <c r="K621" s="30"/>
      <c r="L621" s="30"/>
    </row>
    <row r="622" spans="1:12">
      <c r="A622" s="20" t="s">
        <v>1572</v>
      </c>
      <c r="B622" s="21" t="s">
        <v>54</v>
      </c>
      <c r="C622" s="11"/>
      <c r="D622" s="12"/>
      <c r="E622" s="12"/>
      <c r="F622" s="22"/>
      <c r="G622" s="22"/>
      <c r="H622" s="23">
        <f>SUM(H623:H669)</f>
        <v>786696.2</v>
      </c>
      <c r="I622" s="23">
        <f>SUM(I623:I669)</f>
        <v>247113.59999999992</v>
      </c>
      <c r="J622" s="34"/>
      <c r="K622"/>
      <c r="L622"/>
    </row>
    <row r="623" spans="1:12" ht="42.75">
      <c r="A623" s="24" t="s">
        <v>1897</v>
      </c>
      <c r="B623" s="25" t="s">
        <v>1121</v>
      </c>
      <c r="C623" s="24" t="s">
        <v>1122</v>
      </c>
      <c r="D623" s="24">
        <v>2024</v>
      </c>
      <c r="E623" s="24">
        <v>2025</v>
      </c>
      <c r="F623" s="26">
        <v>1000</v>
      </c>
      <c r="G623" s="26">
        <v>970.8</v>
      </c>
      <c r="H623" s="26">
        <v>970.8</v>
      </c>
      <c r="I623" s="26">
        <v>470.8</v>
      </c>
      <c r="J623" s="35"/>
      <c r="K623" s="30"/>
      <c r="L623" s="30"/>
    </row>
    <row r="624" spans="1:12" ht="42.75">
      <c r="A624" s="24" t="s">
        <v>1898</v>
      </c>
      <c r="B624" s="25" t="s">
        <v>1123</v>
      </c>
      <c r="C624" s="24" t="s">
        <v>1124</v>
      </c>
      <c r="D624" s="24">
        <v>2024</v>
      </c>
      <c r="E624" s="24">
        <v>2026</v>
      </c>
      <c r="F624" s="26">
        <v>18294.5</v>
      </c>
      <c r="G624" s="26">
        <v>17354.8</v>
      </c>
      <c r="H624" s="26">
        <v>17354.8</v>
      </c>
      <c r="I624" s="26">
        <v>5463.3</v>
      </c>
      <c r="J624" s="35"/>
      <c r="K624" s="30"/>
      <c r="L624" s="30"/>
    </row>
    <row r="625" spans="1:12" ht="42.75">
      <c r="A625" s="24" t="s">
        <v>1899</v>
      </c>
      <c r="B625" s="25" t="s">
        <v>1125</v>
      </c>
      <c r="C625" s="24" t="s">
        <v>1126</v>
      </c>
      <c r="D625" s="24">
        <v>2024</v>
      </c>
      <c r="E625" s="24">
        <v>2026</v>
      </c>
      <c r="F625" s="26">
        <v>3269</v>
      </c>
      <c r="G625" s="26">
        <v>3013.5</v>
      </c>
      <c r="H625" s="26">
        <v>3013.5</v>
      </c>
      <c r="I625" s="26">
        <v>888.7</v>
      </c>
      <c r="J625" s="35"/>
      <c r="K625" s="30"/>
      <c r="L625" s="30"/>
    </row>
    <row r="626" spans="1:12" ht="57">
      <c r="A626" s="24" t="s">
        <v>1900</v>
      </c>
      <c r="B626" s="25" t="s">
        <v>1127</v>
      </c>
      <c r="C626" s="24" t="s">
        <v>1128</v>
      </c>
      <c r="D626" s="24">
        <v>2024</v>
      </c>
      <c r="E626" s="24">
        <v>2026</v>
      </c>
      <c r="F626" s="26">
        <v>2550.5300000000002</v>
      </c>
      <c r="G626" s="26">
        <v>2451.3000000000002</v>
      </c>
      <c r="H626" s="26">
        <v>2451.3000000000002</v>
      </c>
      <c r="I626" s="26">
        <v>793.5</v>
      </c>
      <c r="J626" s="35"/>
      <c r="K626" s="30"/>
      <c r="L626" s="30"/>
    </row>
    <row r="627" spans="1:12" ht="42.75">
      <c r="A627" s="24" t="s">
        <v>1901</v>
      </c>
      <c r="B627" s="25" t="s">
        <v>1129</v>
      </c>
      <c r="C627" s="24" t="s">
        <v>1130</v>
      </c>
      <c r="D627" s="24">
        <v>2024</v>
      </c>
      <c r="E627" s="24">
        <v>2025</v>
      </c>
      <c r="F627" s="26">
        <v>3407.5077679999999</v>
      </c>
      <c r="G627" s="26">
        <v>3325.1</v>
      </c>
      <c r="H627" s="26">
        <v>3325.1</v>
      </c>
      <c r="I627" s="26">
        <v>1621.3</v>
      </c>
      <c r="J627" s="35"/>
      <c r="K627" s="30"/>
      <c r="L627" s="30"/>
    </row>
    <row r="628" spans="1:12" ht="28.5">
      <c r="A628" s="24" t="s">
        <v>1902</v>
      </c>
      <c r="B628" s="25" t="s">
        <v>1131</v>
      </c>
      <c r="C628" s="24" t="s">
        <v>1132</v>
      </c>
      <c r="D628" s="24">
        <v>2024</v>
      </c>
      <c r="E628" s="24">
        <v>2026</v>
      </c>
      <c r="F628" s="26">
        <v>2680.8</v>
      </c>
      <c r="G628" s="26">
        <v>2678.4</v>
      </c>
      <c r="H628" s="26">
        <v>2678.4</v>
      </c>
      <c r="I628" s="26">
        <v>1088</v>
      </c>
      <c r="J628" s="35"/>
      <c r="K628" s="30"/>
      <c r="L628" s="30"/>
    </row>
    <row r="629" spans="1:12" ht="42.75">
      <c r="A629" s="24" t="s">
        <v>1903</v>
      </c>
      <c r="B629" s="25" t="s">
        <v>1133</v>
      </c>
      <c r="C629" s="24" t="s">
        <v>1134</v>
      </c>
      <c r="D629" s="24">
        <v>2024</v>
      </c>
      <c r="E629" s="24">
        <v>2026</v>
      </c>
      <c r="F629" s="26">
        <v>17120.7</v>
      </c>
      <c r="G629" s="26">
        <v>16671.099999999999</v>
      </c>
      <c r="H629" s="26">
        <v>16671.099999999999</v>
      </c>
      <c r="I629" s="26">
        <v>5542.7</v>
      </c>
      <c r="J629" s="35"/>
      <c r="K629" s="30"/>
      <c r="L629" s="30"/>
    </row>
    <row r="630" spans="1:12" ht="28.5">
      <c r="A630" s="24" t="s">
        <v>1904</v>
      </c>
      <c r="B630" s="25" t="s">
        <v>1135</v>
      </c>
      <c r="C630" s="24" t="s">
        <v>1136</v>
      </c>
      <c r="D630" s="24">
        <v>2024</v>
      </c>
      <c r="E630" s="24">
        <v>2026</v>
      </c>
      <c r="F630" s="26">
        <v>62820.9</v>
      </c>
      <c r="G630" s="26">
        <v>60251.4</v>
      </c>
      <c r="H630" s="26">
        <v>60251.4</v>
      </c>
      <c r="I630" s="26">
        <v>18234.599999999999</v>
      </c>
      <c r="J630" s="35"/>
      <c r="K630" s="30"/>
      <c r="L630" s="30"/>
    </row>
    <row r="631" spans="1:12" ht="71.25">
      <c r="A631" s="24" t="s">
        <v>1905</v>
      </c>
      <c r="B631" s="25" t="s">
        <v>1137</v>
      </c>
      <c r="C631" s="24" t="s">
        <v>1138</v>
      </c>
      <c r="D631" s="24">
        <v>2024</v>
      </c>
      <c r="E631" s="24">
        <v>2025</v>
      </c>
      <c r="F631" s="26">
        <v>12620</v>
      </c>
      <c r="G631" s="26">
        <v>12293.2</v>
      </c>
      <c r="H631" s="26">
        <v>12293.2</v>
      </c>
      <c r="I631" s="26">
        <v>8507.2000000000007</v>
      </c>
      <c r="J631" s="35"/>
      <c r="K631" s="30"/>
      <c r="L631" s="30"/>
    </row>
    <row r="632" spans="1:12" ht="28.5">
      <c r="A632" s="24" t="s">
        <v>1906</v>
      </c>
      <c r="B632" s="25" t="s">
        <v>1139</v>
      </c>
      <c r="C632" s="24" t="s">
        <v>1140</v>
      </c>
      <c r="D632" s="24">
        <v>2024</v>
      </c>
      <c r="E632" s="24">
        <v>2026</v>
      </c>
      <c r="F632" s="26">
        <v>12872.231390000001</v>
      </c>
      <c r="G632" s="26">
        <v>12628.1</v>
      </c>
      <c r="H632" s="26">
        <v>12628.1</v>
      </c>
      <c r="I632" s="26">
        <v>2404.6</v>
      </c>
      <c r="J632" s="35"/>
      <c r="K632" s="30"/>
      <c r="L632" s="30"/>
    </row>
    <row r="633" spans="1:12" ht="57">
      <c r="A633" s="24" t="s">
        <v>1907</v>
      </c>
      <c r="B633" s="25" t="s">
        <v>1141</v>
      </c>
      <c r="C633" s="24" t="s">
        <v>1142</v>
      </c>
      <c r="D633" s="24">
        <v>2024</v>
      </c>
      <c r="E633" s="24">
        <v>2026</v>
      </c>
      <c r="F633" s="26">
        <v>9246.4794079999992</v>
      </c>
      <c r="G633" s="26">
        <v>8490.4</v>
      </c>
      <c r="H633" s="26">
        <v>8490.4</v>
      </c>
      <c r="I633" s="26">
        <v>2480.1999999999998</v>
      </c>
      <c r="J633" s="35"/>
      <c r="K633" s="30"/>
      <c r="L633" s="30"/>
    </row>
    <row r="634" spans="1:12" ht="42.75">
      <c r="A634" s="24" t="s">
        <v>1908</v>
      </c>
      <c r="B634" s="25" t="s">
        <v>1143</v>
      </c>
      <c r="C634" s="24" t="s">
        <v>1144</v>
      </c>
      <c r="D634" s="24">
        <v>2024</v>
      </c>
      <c r="E634" s="24">
        <v>2026</v>
      </c>
      <c r="F634" s="26">
        <v>30004.5</v>
      </c>
      <c r="G634" s="26">
        <v>29168.6</v>
      </c>
      <c r="H634" s="26">
        <v>29168.6</v>
      </c>
      <c r="I634" s="26">
        <v>6390.1</v>
      </c>
      <c r="J634" s="35"/>
      <c r="K634" s="30"/>
      <c r="L634" s="30"/>
    </row>
    <row r="635" spans="1:12" ht="57">
      <c r="A635" s="24" t="s">
        <v>1909</v>
      </c>
      <c r="B635" s="25" t="s">
        <v>1145</v>
      </c>
      <c r="C635" s="24" t="s">
        <v>1146</v>
      </c>
      <c r="D635" s="24">
        <v>2024</v>
      </c>
      <c r="E635" s="24">
        <v>2026</v>
      </c>
      <c r="F635" s="26">
        <v>14338.278272</v>
      </c>
      <c r="G635" s="26">
        <v>13560.5</v>
      </c>
      <c r="H635" s="26">
        <v>13560.5</v>
      </c>
      <c r="I635" s="26">
        <v>4996.7</v>
      </c>
      <c r="J635" s="35"/>
      <c r="K635" s="30"/>
      <c r="L635" s="30"/>
    </row>
    <row r="636" spans="1:12" ht="28.5">
      <c r="A636" s="24" t="s">
        <v>1910</v>
      </c>
      <c r="B636" s="25" t="s">
        <v>1147</v>
      </c>
      <c r="C636" s="24" t="s">
        <v>1148</v>
      </c>
      <c r="D636" s="24">
        <v>2024</v>
      </c>
      <c r="E636" s="24">
        <v>2026</v>
      </c>
      <c r="F636" s="26">
        <v>12570</v>
      </c>
      <c r="G636" s="26">
        <v>12550.6</v>
      </c>
      <c r="H636" s="26">
        <v>12550.6</v>
      </c>
      <c r="I636" s="26">
        <v>4480.6000000000004</v>
      </c>
      <c r="J636" s="35"/>
      <c r="K636" s="30"/>
      <c r="L636" s="30"/>
    </row>
    <row r="637" spans="1:12" ht="42.75">
      <c r="A637" s="24" t="s">
        <v>1911</v>
      </c>
      <c r="B637" s="25" t="s">
        <v>1149</v>
      </c>
      <c r="C637" s="24" t="s">
        <v>1150</v>
      </c>
      <c r="D637" s="24">
        <v>2024</v>
      </c>
      <c r="E637" s="24">
        <v>2026</v>
      </c>
      <c r="F637" s="26">
        <v>3000</v>
      </c>
      <c r="G637" s="26">
        <v>2951.6</v>
      </c>
      <c r="H637" s="26">
        <v>2951.6</v>
      </c>
      <c r="I637" s="26">
        <v>1508.6271000000002</v>
      </c>
      <c r="J637" s="35"/>
      <c r="K637" s="30"/>
      <c r="L637" s="30"/>
    </row>
    <row r="638" spans="1:12" ht="28.5">
      <c r="A638" s="24" t="s">
        <v>1912</v>
      </c>
      <c r="B638" s="25" t="s">
        <v>1151</v>
      </c>
      <c r="C638" s="24" t="s">
        <v>1152</v>
      </c>
      <c r="D638" s="24">
        <v>2024</v>
      </c>
      <c r="E638" s="24">
        <v>2025</v>
      </c>
      <c r="F638" s="26">
        <v>3000</v>
      </c>
      <c r="G638" s="26">
        <v>2898.3</v>
      </c>
      <c r="H638" s="26">
        <v>2898.3</v>
      </c>
      <c r="I638" s="26">
        <v>1898.3</v>
      </c>
      <c r="J638" s="35"/>
      <c r="K638" s="30"/>
      <c r="L638" s="30"/>
    </row>
    <row r="639" spans="1:12" ht="28.5">
      <c r="A639" s="24" t="s">
        <v>1913</v>
      </c>
      <c r="B639" s="25" t="s">
        <v>1153</v>
      </c>
      <c r="C639" s="24" t="s">
        <v>1154</v>
      </c>
      <c r="D639" s="24">
        <v>2024</v>
      </c>
      <c r="E639" s="24">
        <v>2026</v>
      </c>
      <c r="F639" s="26">
        <v>6000</v>
      </c>
      <c r="G639" s="26">
        <v>5973.8</v>
      </c>
      <c r="H639" s="26">
        <v>5973.8</v>
      </c>
      <c r="I639" s="26">
        <v>2523.8000000000002</v>
      </c>
      <c r="J639" s="35"/>
      <c r="K639" s="30"/>
      <c r="L639" s="30"/>
    </row>
    <row r="640" spans="1:12" ht="28.5">
      <c r="A640" s="24" t="s">
        <v>1914</v>
      </c>
      <c r="B640" s="25" t="s">
        <v>1155</v>
      </c>
      <c r="C640" s="24" t="s">
        <v>1156</v>
      </c>
      <c r="D640" s="24">
        <v>2024</v>
      </c>
      <c r="E640" s="24">
        <v>2026</v>
      </c>
      <c r="F640" s="26">
        <v>13661.7</v>
      </c>
      <c r="G640" s="26">
        <v>13498.1</v>
      </c>
      <c r="H640" s="26">
        <v>13498.1</v>
      </c>
      <c r="I640" s="26">
        <v>5950.7</v>
      </c>
      <c r="J640" s="35"/>
      <c r="K640" s="30"/>
      <c r="L640" s="30"/>
    </row>
    <row r="641" spans="1:13" ht="28.5">
      <c r="A641" s="24" t="s">
        <v>1915</v>
      </c>
      <c r="B641" s="25" t="s">
        <v>1157</v>
      </c>
      <c r="C641" s="24" t="s">
        <v>1158</v>
      </c>
      <c r="D641" s="24">
        <v>2024</v>
      </c>
      <c r="E641" s="24">
        <v>2025</v>
      </c>
      <c r="F641" s="26">
        <v>3000</v>
      </c>
      <c r="G641" s="26">
        <v>3000</v>
      </c>
      <c r="H641" s="26">
        <v>3000</v>
      </c>
      <c r="I641" s="26">
        <v>3000</v>
      </c>
      <c r="J641" s="35"/>
      <c r="K641" s="30"/>
      <c r="L641" s="30"/>
    </row>
    <row r="642" spans="1:13" ht="28.5">
      <c r="A642" s="24" t="s">
        <v>1916</v>
      </c>
      <c r="B642" s="25" t="s">
        <v>1159</v>
      </c>
      <c r="C642" s="24" t="s">
        <v>1160</v>
      </c>
      <c r="D642" s="24">
        <v>2024</v>
      </c>
      <c r="E642" s="24">
        <v>2025</v>
      </c>
      <c r="F642" s="26">
        <v>2000</v>
      </c>
      <c r="G642" s="26">
        <v>1996.9</v>
      </c>
      <c r="H642" s="26">
        <v>1996.9</v>
      </c>
      <c r="I642" s="26">
        <v>996.9</v>
      </c>
      <c r="J642" s="35"/>
      <c r="K642" s="30"/>
      <c r="L642" s="30"/>
    </row>
    <row r="643" spans="1:13" ht="28.5">
      <c r="A643" s="24" t="s">
        <v>1917</v>
      </c>
      <c r="B643" s="25" t="s">
        <v>1161</v>
      </c>
      <c r="C643" s="24" t="s">
        <v>1162</v>
      </c>
      <c r="D643" s="24">
        <v>2024</v>
      </c>
      <c r="E643" s="24">
        <v>2025</v>
      </c>
      <c r="F643" s="26">
        <v>9513</v>
      </c>
      <c r="G643" s="26">
        <v>9506.4</v>
      </c>
      <c r="H643" s="26">
        <v>9506.4</v>
      </c>
      <c r="I643" s="26">
        <v>7506.4</v>
      </c>
      <c r="J643" s="35"/>
      <c r="K643" s="30"/>
      <c r="L643" s="30"/>
    </row>
    <row r="644" spans="1:13" ht="28.5">
      <c r="A644" s="24" t="s">
        <v>1918</v>
      </c>
      <c r="B644" s="25" t="s">
        <v>1163</v>
      </c>
      <c r="C644" s="24" t="s">
        <v>1164</v>
      </c>
      <c r="D644" s="24">
        <v>2024</v>
      </c>
      <c r="E644" s="24">
        <v>2027</v>
      </c>
      <c r="F644" s="26">
        <v>38071.199999999997</v>
      </c>
      <c r="G644" s="26">
        <v>38071.199999999997</v>
      </c>
      <c r="H644" s="26">
        <v>38071.199999999997</v>
      </c>
      <c r="I644" s="26">
        <v>5000</v>
      </c>
      <c r="J644" s="35"/>
      <c r="K644" s="30"/>
      <c r="L644" s="30"/>
    </row>
    <row r="645" spans="1:13" ht="42.75">
      <c r="A645" s="24" t="s">
        <v>1919</v>
      </c>
      <c r="B645" s="25" t="s">
        <v>1165</v>
      </c>
      <c r="C645" s="24" t="s">
        <v>1166</v>
      </c>
      <c r="D645" s="24">
        <v>2024</v>
      </c>
      <c r="E645" s="24">
        <v>2026</v>
      </c>
      <c r="F645" s="26">
        <v>1700</v>
      </c>
      <c r="G645" s="26">
        <v>1679.4</v>
      </c>
      <c r="H645" s="26">
        <v>1679.4</v>
      </c>
      <c r="I645" s="26">
        <v>629.4</v>
      </c>
      <c r="J645" s="35"/>
      <c r="K645" s="30"/>
      <c r="L645" s="30"/>
    </row>
    <row r="646" spans="1:13" ht="28.5">
      <c r="A646" s="24" t="s">
        <v>1920</v>
      </c>
      <c r="B646" s="25" t="s">
        <v>1167</v>
      </c>
      <c r="C646" s="24" t="s">
        <v>1168</v>
      </c>
      <c r="D646" s="24">
        <v>2024</v>
      </c>
      <c r="E646" s="24">
        <v>2026</v>
      </c>
      <c r="F646" s="26">
        <v>4577.5</v>
      </c>
      <c r="G646" s="26">
        <v>4577.5</v>
      </c>
      <c r="H646" s="26">
        <v>4577.5</v>
      </c>
      <c r="I646" s="26">
        <v>2975.45</v>
      </c>
      <c r="J646" s="35"/>
      <c r="K646" s="30"/>
      <c r="L646" s="30"/>
    </row>
    <row r="647" spans="1:13" ht="42.75">
      <c r="A647" s="24" t="s">
        <v>1921</v>
      </c>
      <c r="B647" s="25" t="s">
        <v>1169</v>
      </c>
      <c r="C647" s="24" t="s">
        <v>1170</v>
      </c>
      <c r="D647" s="24">
        <v>2024</v>
      </c>
      <c r="E647" s="24">
        <v>2026</v>
      </c>
      <c r="F647" s="26">
        <v>33920.400000000001</v>
      </c>
      <c r="G647" s="26">
        <v>32817.199999999997</v>
      </c>
      <c r="H647" s="26">
        <v>32817.199999999997</v>
      </c>
      <c r="I647" s="26">
        <v>8269</v>
      </c>
      <c r="J647" s="35"/>
      <c r="K647" s="30"/>
      <c r="L647" s="30"/>
    </row>
    <row r="648" spans="1:13" ht="28.5">
      <c r="A648" s="24" t="s">
        <v>1922</v>
      </c>
      <c r="B648" s="25" t="s">
        <v>1171</v>
      </c>
      <c r="C648" s="24" t="s">
        <v>1172</v>
      </c>
      <c r="D648" s="24">
        <v>2024</v>
      </c>
      <c r="E648" s="24">
        <v>2025</v>
      </c>
      <c r="F648" s="26">
        <v>3367.9</v>
      </c>
      <c r="G648" s="26">
        <v>3355.7</v>
      </c>
      <c r="H648" s="26">
        <v>3355.7</v>
      </c>
      <c r="I648" s="26">
        <v>1671.7</v>
      </c>
      <c r="J648" s="35"/>
      <c r="K648" s="30"/>
      <c r="L648" s="30"/>
    </row>
    <row r="649" spans="1:13" ht="42.75">
      <c r="A649" s="24" t="s">
        <v>1923</v>
      </c>
      <c r="B649" s="25" t="s">
        <v>1173</v>
      </c>
      <c r="C649" s="24" t="s">
        <v>1174</v>
      </c>
      <c r="D649" s="24">
        <v>2024</v>
      </c>
      <c r="E649" s="24">
        <v>2026</v>
      </c>
      <c r="F649" s="26">
        <v>7102.7</v>
      </c>
      <c r="G649" s="26">
        <v>7101.8</v>
      </c>
      <c r="H649" s="26">
        <v>7101.8</v>
      </c>
      <c r="I649" s="26">
        <v>2485</v>
      </c>
      <c r="J649" s="35"/>
      <c r="K649" s="30"/>
      <c r="L649" s="30"/>
    </row>
    <row r="650" spans="1:13" ht="42.75">
      <c r="A650" s="24" t="s">
        <v>1924</v>
      </c>
      <c r="B650" s="25" t="s">
        <v>1175</v>
      </c>
      <c r="C650" s="24" t="s">
        <v>1176</v>
      </c>
      <c r="D650" s="24">
        <v>2024</v>
      </c>
      <c r="E650" s="24">
        <v>2026</v>
      </c>
      <c r="F650" s="26">
        <v>6000</v>
      </c>
      <c r="G650" s="26">
        <v>6000</v>
      </c>
      <c r="H650" s="26">
        <v>6000</v>
      </c>
      <c r="I650" s="26">
        <v>5000.0612000000001</v>
      </c>
      <c r="J650" s="35"/>
      <c r="K650" s="30"/>
      <c r="L650" s="30"/>
    </row>
    <row r="651" spans="1:13" ht="71.25">
      <c r="A651" s="24" t="s">
        <v>1925</v>
      </c>
      <c r="B651" s="25" t="s">
        <v>150</v>
      </c>
      <c r="C651" s="24" t="s">
        <v>151</v>
      </c>
      <c r="D651" s="24">
        <v>2023</v>
      </c>
      <c r="E651" s="24">
        <v>2026</v>
      </c>
      <c r="F651" s="26">
        <v>45000</v>
      </c>
      <c r="G651" s="26">
        <v>45000</v>
      </c>
      <c r="H651" s="26">
        <v>45000</v>
      </c>
      <c r="I651" s="26">
        <v>12500</v>
      </c>
      <c r="J651" s="35"/>
      <c r="K651" s="30"/>
      <c r="L651" s="30"/>
      <c r="M651" s="37"/>
    </row>
    <row r="652" spans="1:13" ht="57">
      <c r="A652" s="24" t="s">
        <v>1926</v>
      </c>
      <c r="B652" s="25" t="s">
        <v>1177</v>
      </c>
      <c r="C652" s="24" t="s">
        <v>1178</v>
      </c>
      <c r="D652" s="24">
        <v>2022</v>
      </c>
      <c r="E652" s="24">
        <v>2027</v>
      </c>
      <c r="F652" s="26">
        <v>24000</v>
      </c>
      <c r="G652" s="26">
        <v>23484.9</v>
      </c>
      <c r="H652" s="26">
        <v>23484.9</v>
      </c>
      <c r="I652" s="26">
        <v>3044.9</v>
      </c>
      <c r="J652" s="35"/>
      <c r="K652" s="30"/>
      <c r="L652" s="30"/>
    </row>
    <row r="653" spans="1:13" ht="71.25">
      <c r="A653" s="24" t="s">
        <v>1927</v>
      </c>
      <c r="B653" s="25" t="s">
        <v>1179</v>
      </c>
      <c r="C653" s="24" t="s">
        <v>1180</v>
      </c>
      <c r="D653" s="24">
        <v>2022</v>
      </c>
      <c r="E653" s="24">
        <v>2025</v>
      </c>
      <c r="F653" s="26">
        <v>29900</v>
      </c>
      <c r="G653" s="26">
        <v>33716.300000000003</v>
      </c>
      <c r="H653" s="26">
        <v>33716.300000000003</v>
      </c>
      <c r="I653" s="26">
        <v>8212.1</v>
      </c>
      <c r="J653" s="35"/>
      <c r="K653" s="30"/>
      <c r="L653" s="30"/>
    </row>
    <row r="654" spans="1:13" ht="57">
      <c r="A654" s="24" t="s">
        <v>1928</v>
      </c>
      <c r="B654" s="25" t="s">
        <v>1181</v>
      </c>
      <c r="C654" s="24" t="s">
        <v>1182</v>
      </c>
      <c r="D654" s="24">
        <v>2022</v>
      </c>
      <c r="E654" s="24">
        <v>2025</v>
      </c>
      <c r="F654" s="26">
        <v>9800</v>
      </c>
      <c r="G654" s="26">
        <v>9749.6</v>
      </c>
      <c r="H654" s="26">
        <v>9749.6</v>
      </c>
      <c r="I654" s="26">
        <v>4243.5</v>
      </c>
      <c r="J654" s="35"/>
      <c r="K654" s="30"/>
      <c r="L654" s="30"/>
    </row>
    <row r="655" spans="1:13" ht="28.5">
      <c r="A655" s="24" t="s">
        <v>1929</v>
      </c>
      <c r="B655" s="25" t="s">
        <v>1183</v>
      </c>
      <c r="C655" s="24" t="s">
        <v>1184</v>
      </c>
      <c r="D655" s="24">
        <v>2022</v>
      </c>
      <c r="E655" s="24">
        <v>2026</v>
      </c>
      <c r="F655" s="26">
        <v>30000</v>
      </c>
      <c r="G655" s="26">
        <v>26964.799999999999</v>
      </c>
      <c r="H655" s="26">
        <v>26964.799999999999</v>
      </c>
      <c r="I655" s="26">
        <v>5118.6000000000004</v>
      </c>
      <c r="J655" s="35"/>
      <c r="K655" s="30"/>
      <c r="L655" s="30"/>
    </row>
    <row r="656" spans="1:13" ht="42.75">
      <c r="A656" s="24" t="s">
        <v>1930</v>
      </c>
      <c r="B656" s="25" t="s">
        <v>1185</v>
      </c>
      <c r="C656" s="24" t="s">
        <v>1186</v>
      </c>
      <c r="D656" s="24">
        <v>2022</v>
      </c>
      <c r="E656" s="24">
        <v>2025</v>
      </c>
      <c r="F656" s="26">
        <v>100000</v>
      </c>
      <c r="G656" s="26">
        <v>106826.5</v>
      </c>
      <c r="H656" s="26">
        <v>106826.5</v>
      </c>
      <c r="I656" s="26">
        <v>28340.2</v>
      </c>
      <c r="J656" s="35"/>
      <c r="K656" s="30"/>
      <c r="L656" s="30"/>
    </row>
    <row r="657" spans="1:12" ht="42.75">
      <c r="A657" s="24" t="s">
        <v>1931</v>
      </c>
      <c r="B657" s="25" t="s">
        <v>1187</v>
      </c>
      <c r="C657" s="24" t="s">
        <v>1188</v>
      </c>
      <c r="D657" s="24">
        <v>2022</v>
      </c>
      <c r="E657" s="24">
        <v>2025</v>
      </c>
      <c r="F657" s="26">
        <v>5000</v>
      </c>
      <c r="G657" s="26">
        <v>8131.9</v>
      </c>
      <c r="H657" s="26">
        <v>8131.9</v>
      </c>
      <c r="I657" s="26">
        <v>3136.9</v>
      </c>
      <c r="J657" s="35"/>
      <c r="K657" s="30"/>
      <c r="L657" s="30"/>
    </row>
    <row r="658" spans="1:12" ht="57">
      <c r="A658" s="24" t="s">
        <v>1932</v>
      </c>
      <c r="B658" s="25" t="s">
        <v>1189</v>
      </c>
      <c r="C658" s="24" t="s">
        <v>1190</v>
      </c>
      <c r="D658" s="24">
        <v>2022</v>
      </c>
      <c r="E658" s="24">
        <v>2025</v>
      </c>
      <c r="F658" s="26">
        <v>946.2</v>
      </c>
      <c r="G658" s="26">
        <v>3031.7</v>
      </c>
      <c r="H658" s="26">
        <v>3031.7</v>
      </c>
      <c r="I658" s="26">
        <v>1000</v>
      </c>
      <c r="J658" s="35"/>
      <c r="K658" s="30"/>
      <c r="L658" s="30"/>
    </row>
    <row r="659" spans="1:12" ht="57">
      <c r="A659" s="24" t="s">
        <v>1933</v>
      </c>
      <c r="B659" s="25" t="s">
        <v>1191</v>
      </c>
      <c r="C659" s="24" t="s">
        <v>1192</v>
      </c>
      <c r="D659" s="24">
        <v>2022</v>
      </c>
      <c r="E659" s="24">
        <v>2025</v>
      </c>
      <c r="F659" s="26">
        <v>1166.4000000000001</v>
      </c>
      <c r="G659" s="26">
        <v>4255</v>
      </c>
      <c r="H659" s="26">
        <v>4255</v>
      </c>
      <c r="I659" s="26">
        <v>2642.2</v>
      </c>
      <c r="J659" s="35"/>
      <c r="K659" s="30"/>
      <c r="L659" s="30"/>
    </row>
    <row r="660" spans="1:12" ht="42.75">
      <c r="A660" s="24" t="s">
        <v>1934</v>
      </c>
      <c r="B660" s="25" t="s">
        <v>1193</v>
      </c>
      <c r="C660" s="24" t="s">
        <v>1194</v>
      </c>
      <c r="D660" s="24">
        <v>2022</v>
      </c>
      <c r="E660" s="24">
        <v>2025</v>
      </c>
      <c r="F660" s="26">
        <v>7000</v>
      </c>
      <c r="G660" s="26">
        <v>22672.5</v>
      </c>
      <c r="H660" s="26">
        <v>22672.5</v>
      </c>
      <c r="I660" s="26">
        <v>15672.6</v>
      </c>
      <c r="J660" s="35"/>
      <c r="K660" s="30"/>
      <c r="L660" s="30"/>
    </row>
    <row r="661" spans="1:12" ht="28.5">
      <c r="A661" s="24" t="s">
        <v>1935</v>
      </c>
      <c r="B661" s="25" t="s">
        <v>1195</v>
      </c>
      <c r="C661" s="24" t="s">
        <v>1196</v>
      </c>
      <c r="D661" s="24">
        <v>2022</v>
      </c>
      <c r="E661" s="24">
        <v>2025</v>
      </c>
      <c r="F661" s="26">
        <v>2300</v>
      </c>
      <c r="G661" s="26">
        <v>9663.9</v>
      </c>
      <c r="H661" s="26">
        <v>9663.9</v>
      </c>
      <c r="I661" s="26">
        <v>4686.6000000000004</v>
      </c>
      <c r="J661" s="35"/>
      <c r="K661" s="30"/>
      <c r="L661" s="30"/>
    </row>
    <row r="662" spans="1:12" ht="28.5">
      <c r="A662" s="24" t="s">
        <v>1936</v>
      </c>
      <c r="B662" s="25" t="s">
        <v>1197</v>
      </c>
      <c r="C662" s="24" t="s">
        <v>1198</v>
      </c>
      <c r="D662" s="24">
        <v>2022</v>
      </c>
      <c r="E662" s="24">
        <v>2025</v>
      </c>
      <c r="F662" s="26">
        <v>5000</v>
      </c>
      <c r="G662" s="26">
        <v>4865</v>
      </c>
      <c r="H662" s="26">
        <v>4865</v>
      </c>
      <c r="I662" s="26">
        <v>653.79999999999995</v>
      </c>
      <c r="J662" s="35"/>
      <c r="K662" s="30"/>
      <c r="L662" s="30"/>
    </row>
    <row r="663" spans="1:12" ht="28.5">
      <c r="A663" s="24" t="s">
        <v>1937</v>
      </c>
      <c r="B663" s="25" t="s">
        <v>1199</v>
      </c>
      <c r="C663" s="24" t="s">
        <v>1200</v>
      </c>
      <c r="D663" s="24">
        <v>2022</v>
      </c>
      <c r="E663" s="24">
        <v>2025</v>
      </c>
      <c r="F663" s="26">
        <v>45900</v>
      </c>
      <c r="G663" s="26">
        <v>57839.5</v>
      </c>
      <c r="H663" s="26">
        <v>57839.5</v>
      </c>
      <c r="I663" s="26">
        <v>17805.161700000001</v>
      </c>
      <c r="J663" s="35"/>
      <c r="K663" s="30"/>
      <c r="L663" s="30"/>
    </row>
    <row r="664" spans="1:12" s="6" customFormat="1" ht="28.5">
      <c r="A664" s="24" t="s">
        <v>1938</v>
      </c>
      <c r="B664" s="25" t="s">
        <v>1201</v>
      </c>
      <c r="C664" s="24" t="s">
        <v>1202</v>
      </c>
      <c r="D664" s="24">
        <v>2022</v>
      </c>
      <c r="E664" s="24">
        <v>2025</v>
      </c>
      <c r="F664" s="26">
        <v>9319.4</v>
      </c>
      <c r="G664" s="26">
        <v>7732.6</v>
      </c>
      <c r="H664" s="26">
        <v>7732.6</v>
      </c>
      <c r="I664" s="26">
        <v>2219.3000000000002</v>
      </c>
      <c r="J664" s="35"/>
      <c r="K664" s="30"/>
      <c r="L664" s="30"/>
    </row>
    <row r="665" spans="1:12" ht="28.5">
      <c r="A665" s="24" t="s">
        <v>1939</v>
      </c>
      <c r="B665" s="25" t="s">
        <v>1203</v>
      </c>
      <c r="C665" s="24" t="s">
        <v>1204</v>
      </c>
      <c r="D665" s="24">
        <v>2021</v>
      </c>
      <c r="E665" s="24">
        <v>2025</v>
      </c>
      <c r="F665" s="26">
        <v>2300</v>
      </c>
      <c r="G665" s="26">
        <v>16877</v>
      </c>
      <c r="H665" s="26">
        <v>16877</v>
      </c>
      <c r="I665" s="26">
        <v>1800</v>
      </c>
      <c r="J665" s="35"/>
      <c r="K665" s="30"/>
      <c r="L665" s="30"/>
    </row>
    <row r="666" spans="1:12" ht="28.5">
      <c r="A666" s="24" t="s">
        <v>1940</v>
      </c>
      <c r="B666" s="25" t="s">
        <v>1205</v>
      </c>
      <c r="C666" s="24" t="s">
        <v>1206</v>
      </c>
      <c r="D666" s="24">
        <v>2020</v>
      </c>
      <c r="E666" s="24">
        <v>2026</v>
      </c>
      <c r="F666" s="26">
        <v>13200</v>
      </c>
      <c r="G666" s="26">
        <v>23896.7</v>
      </c>
      <c r="H666" s="26">
        <v>23896.7</v>
      </c>
      <c r="I666" s="26">
        <v>3278.6</v>
      </c>
      <c r="J666" s="35"/>
      <c r="K666" s="30"/>
      <c r="L666" s="30"/>
    </row>
    <row r="667" spans="1:12" ht="114">
      <c r="A667" s="24" t="s">
        <v>1941</v>
      </c>
      <c r="B667" s="25" t="s">
        <v>1207</v>
      </c>
      <c r="C667" s="24" t="s">
        <v>1208</v>
      </c>
      <c r="D667" s="24">
        <v>2014</v>
      </c>
      <c r="E667" s="24">
        <v>2025</v>
      </c>
      <c r="F667" s="26">
        <v>15640</v>
      </c>
      <c r="G667" s="26">
        <v>39655.699999999997</v>
      </c>
      <c r="H667" s="26">
        <v>39655.699999999997</v>
      </c>
      <c r="I667" s="26">
        <v>15868.3</v>
      </c>
      <c r="J667" s="35"/>
      <c r="K667" s="30"/>
      <c r="L667" s="30"/>
    </row>
    <row r="668" spans="1:12" ht="42.75">
      <c r="A668" s="24" t="s">
        <v>1942</v>
      </c>
      <c r="B668" s="25" t="s">
        <v>1209</v>
      </c>
      <c r="C668" s="24" t="s">
        <v>1210</v>
      </c>
      <c r="D668" s="24">
        <v>2013</v>
      </c>
      <c r="E668" s="24">
        <v>2025</v>
      </c>
      <c r="F668" s="26">
        <v>5000</v>
      </c>
      <c r="G668" s="26">
        <v>6459.8</v>
      </c>
      <c r="H668" s="26">
        <v>6459.8</v>
      </c>
      <c r="I668" s="26">
        <v>1359.8</v>
      </c>
      <c r="J668" s="35"/>
      <c r="K668" s="30"/>
      <c r="L668" s="30"/>
    </row>
    <row r="669" spans="1:12" ht="57">
      <c r="A669" s="24" t="s">
        <v>2042</v>
      </c>
      <c r="B669" s="25" t="s">
        <v>1211</v>
      </c>
      <c r="C669" s="24" t="s">
        <v>1212</v>
      </c>
      <c r="D669" s="24">
        <v>2011</v>
      </c>
      <c r="E669" s="24">
        <v>2025</v>
      </c>
      <c r="F669" s="26">
        <v>2807.4</v>
      </c>
      <c r="G669" s="26">
        <v>7037.1</v>
      </c>
      <c r="H669" s="26">
        <v>7037.1</v>
      </c>
      <c r="I669" s="26">
        <v>2753.4</v>
      </c>
      <c r="J669" s="35"/>
      <c r="K669" s="30"/>
      <c r="L669" s="30"/>
    </row>
    <row r="670" spans="1:12">
      <c r="A670" s="17" t="s">
        <v>995</v>
      </c>
      <c r="B670" s="18" t="s">
        <v>31</v>
      </c>
      <c r="C670" s="11"/>
      <c r="D670" s="12"/>
      <c r="E670" s="12"/>
      <c r="F670" s="19"/>
      <c r="G670" s="19"/>
      <c r="H670" s="19">
        <f t="shared" ref="H670:I670" si="178">H671</f>
        <v>17188.400000000001</v>
      </c>
      <c r="I670" s="19">
        <f t="shared" si="178"/>
        <v>5068.7</v>
      </c>
      <c r="J670" s="33"/>
      <c r="K670"/>
      <c r="L670"/>
    </row>
    <row r="671" spans="1:12">
      <c r="A671" s="20" t="s">
        <v>1572</v>
      </c>
      <c r="B671" s="21" t="s">
        <v>54</v>
      </c>
      <c r="C671" s="11"/>
      <c r="D671" s="12"/>
      <c r="E671" s="12"/>
      <c r="F671" s="22"/>
      <c r="G671" s="22"/>
      <c r="H671" s="23">
        <f t="shared" ref="H671" si="179">SUM(H672:H673)</f>
        <v>17188.400000000001</v>
      </c>
      <c r="I671" s="23">
        <f t="shared" ref="I671" si="180">SUM(I672:I673)</f>
        <v>5068.7</v>
      </c>
      <c r="J671" s="34"/>
      <c r="K671"/>
      <c r="L671"/>
    </row>
    <row r="672" spans="1:12" ht="57">
      <c r="A672" s="24" t="s">
        <v>997</v>
      </c>
      <c r="B672" s="25" t="s">
        <v>1213</v>
      </c>
      <c r="C672" s="24" t="s">
        <v>1214</v>
      </c>
      <c r="D672" s="24">
        <v>2022</v>
      </c>
      <c r="E672" s="24">
        <v>2025</v>
      </c>
      <c r="F672" s="26">
        <v>2100</v>
      </c>
      <c r="G672" s="26">
        <v>2694.2</v>
      </c>
      <c r="H672" s="26">
        <v>2694.2</v>
      </c>
      <c r="I672" s="26">
        <v>594.29999999999995</v>
      </c>
      <c r="J672" s="35"/>
      <c r="K672" s="30"/>
      <c r="L672" s="30"/>
    </row>
    <row r="673" spans="1:13" ht="57">
      <c r="A673" s="24" t="s">
        <v>1943</v>
      </c>
      <c r="B673" s="25" t="s">
        <v>1215</v>
      </c>
      <c r="C673" s="24" t="s">
        <v>1216</v>
      </c>
      <c r="D673" s="24">
        <v>2022</v>
      </c>
      <c r="E673" s="24">
        <v>2025</v>
      </c>
      <c r="F673" s="26">
        <v>10000</v>
      </c>
      <c r="G673" s="26">
        <v>14494.2</v>
      </c>
      <c r="H673" s="26">
        <v>14494.2</v>
      </c>
      <c r="I673" s="26">
        <v>4474.3999999999996</v>
      </c>
      <c r="J673" s="35"/>
      <c r="K673" s="30"/>
      <c r="L673" s="30"/>
    </row>
    <row r="674" spans="1:13">
      <c r="A674" s="17" t="s">
        <v>1008</v>
      </c>
      <c r="B674" s="18" t="s">
        <v>18</v>
      </c>
      <c r="C674" s="11"/>
      <c r="D674" s="12"/>
      <c r="E674" s="12"/>
      <c r="F674" s="19"/>
      <c r="G674" s="19"/>
      <c r="H674" s="19">
        <f t="shared" ref="H674:I674" si="181">H675</f>
        <v>22415</v>
      </c>
      <c r="I674" s="19">
        <f t="shared" si="181"/>
        <v>14153.9</v>
      </c>
      <c r="J674" s="33"/>
      <c r="K674"/>
      <c r="L674"/>
    </row>
    <row r="675" spans="1:13">
      <c r="A675" s="20" t="s">
        <v>1572</v>
      </c>
      <c r="B675" s="21" t="s">
        <v>54</v>
      </c>
      <c r="C675" s="11"/>
      <c r="D675" s="12"/>
      <c r="E675" s="12"/>
      <c r="F675" s="22"/>
      <c r="G675" s="22"/>
      <c r="H675" s="23">
        <f t="shared" ref="H675" si="182">SUM(H676:H677)</f>
        <v>22415</v>
      </c>
      <c r="I675" s="23">
        <f t="shared" ref="I675" si="183">SUM(I676:I677)</f>
        <v>14153.9</v>
      </c>
      <c r="J675" s="34"/>
      <c r="K675"/>
      <c r="L675"/>
    </row>
    <row r="676" spans="1:13" ht="42.75">
      <c r="A676" s="24" t="s">
        <v>1010</v>
      </c>
      <c r="B676" s="25" t="s">
        <v>1219</v>
      </c>
      <c r="C676" s="24" t="s">
        <v>1220</v>
      </c>
      <c r="D676" s="24">
        <v>2024</v>
      </c>
      <c r="E676" s="24">
        <v>2025</v>
      </c>
      <c r="F676" s="26">
        <v>6470</v>
      </c>
      <c r="G676" s="26">
        <v>6470</v>
      </c>
      <c r="H676" s="26">
        <v>6470</v>
      </c>
      <c r="I676" s="26">
        <v>3235</v>
      </c>
      <c r="J676" s="35"/>
      <c r="K676" s="30"/>
      <c r="L676" s="30"/>
    </row>
    <row r="677" spans="1:13" ht="57">
      <c r="A677" s="24" t="s">
        <v>1944</v>
      </c>
      <c r="B677" s="25" t="s">
        <v>1221</v>
      </c>
      <c r="C677" s="24" t="s">
        <v>1222</v>
      </c>
      <c r="D677" s="24">
        <v>2024</v>
      </c>
      <c r="E677" s="24">
        <v>2025</v>
      </c>
      <c r="F677" s="26">
        <v>16753.8</v>
      </c>
      <c r="G677" s="26">
        <v>15945</v>
      </c>
      <c r="H677" s="26">
        <v>15945</v>
      </c>
      <c r="I677" s="26">
        <v>10918.9</v>
      </c>
      <c r="J677" s="35"/>
      <c r="K677" s="30"/>
      <c r="L677" s="30"/>
    </row>
    <row r="678" spans="1:13">
      <c r="A678" s="17" t="s">
        <v>1945</v>
      </c>
      <c r="B678" s="18" t="s">
        <v>47</v>
      </c>
      <c r="C678" s="11"/>
      <c r="D678" s="12"/>
      <c r="E678" s="12"/>
      <c r="F678" s="19"/>
      <c r="G678" s="19"/>
      <c r="H678" s="19">
        <f t="shared" ref="H678:I678" si="184">H679</f>
        <v>13730.800000000001</v>
      </c>
      <c r="I678" s="19">
        <f t="shared" si="184"/>
        <v>12160.000000000002</v>
      </c>
      <c r="J678" s="33"/>
      <c r="K678"/>
      <c r="L678"/>
    </row>
    <row r="679" spans="1:13">
      <c r="A679" s="20" t="s">
        <v>1572</v>
      </c>
      <c r="B679" s="21" t="s">
        <v>19</v>
      </c>
      <c r="C679" s="11"/>
      <c r="D679" s="12"/>
      <c r="E679" s="12"/>
      <c r="F679" s="22"/>
      <c r="G679" s="22"/>
      <c r="H679" s="23">
        <f>SUM(H680:H682)</f>
        <v>13730.800000000001</v>
      </c>
      <c r="I679" s="23">
        <f>SUM(I680:I682)</f>
        <v>12160.000000000002</v>
      </c>
      <c r="J679" s="34"/>
      <c r="K679"/>
      <c r="L679"/>
    </row>
    <row r="680" spans="1:13" ht="85.5">
      <c r="A680" s="24" t="s">
        <v>1946</v>
      </c>
      <c r="B680" s="25" t="s">
        <v>2036</v>
      </c>
      <c r="C680" s="24" t="s">
        <v>1223</v>
      </c>
      <c r="D680" s="24">
        <v>2025</v>
      </c>
      <c r="E680" s="24">
        <v>2026</v>
      </c>
      <c r="F680" s="26"/>
      <c r="G680" s="26">
        <v>30707.3</v>
      </c>
      <c r="H680" s="26">
        <v>10783.1</v>
      </c>
      <c r="I680" s="26">
        <v>9212.3000000000011</v>
      </c>
      <c r="J680" s="35"/>
      <c r="K680" s="30"/>
      <c r="L680" s="30"/>
    </row>
    <row r="681" spans="1:13" ht="42.75">
      <c r="A681" s="24" t="s">
        <v>2043</v>
      </c>
      <c r="B681" s="25" t="s">
        <v>152</v>
      </c>
      <c r="C681" s="24" t="s">
        <v>153</v>
      </c>
      <c r="D681" s="24">
        <v>2025</v>
      </c>
      <c r="E681" s="24">
        <v>2025</v>
      </c>
      <c r="F681" s="26"/>
      <c r="G681" s="26">
        <v>1395</v>
      </c>
      <c r="H681" s="26">
        <v>1212.0999999999999</v>
      </c>
      <c r="I681" s="26">
        <v>1212.0999999999999</v>
      </c>
      <c r="J681" s="35"/>
      <c r="K681" s="30"/>
      <c r="L681" s="30"/>
      <c r="M681" s="37"/>
    </row>
    <row r="682" spans="1:13" ht="57">
      <c r="A682" s="24" t="s">
        <v>2044</v>
      </c>
      <c r="B682" s="25" t="s">
        <v>154</v>
      </c>
      <c r="C682" s="24" t="s">
        <v>155</v>
      </c>
      <c r="D682" s="24">
        <v>2025</v>
      </c>
      <c r="E682" s="24">
        <v>2025</v>
      </c>
      <c r="F682" s="26"/>
      <c r="G682" s="26">
        <v>1776.5</v>
      </c>
      <c r="H682" s="26">
        <v>1735.6</v>
      </c>
      <c r="I682" s="26">
        <v>1735.6</v>
      </c>
      <c r="J682" s="35"/>
      <c r="K682" s="30"/>
      <c r="L682" s="30"/>
      <c r="M682" s="37"/>
    </row>
    <row r="683" spans="1:13" ht="30">
      <c r="A683" s="9" t="s">
        <v>1013</v>
      </c>
      <c r="B683" s="10" t="s">
        <v>1225</v>
      </c>
      <c r="C683" s="11"/>
      <c r="D683" s="12"/>
      <c r="E683" s="12"/>
      <c r="F683" s="13"/>
      <c r="G683" s="13"/>
      <c r="H683" s="13">
        <f t="shared" ref="H683" si="185">H684+H701+H704</f>
        <v>141359.19999999998</v>
      </c>
      <c r="I683" s="13">
        <f t="shared" ref="I683" si="186">I684+I701+I704</f>
        <v>56284.2</v>
      </c>
      <c r="J683" s="31"/>
      <c r="K683"/>
      <c r="L683"/>
    </row>
    <row r="684" spans="1:13">
      <c r="A684" s="17" t="s">
        <v>1015</v>
      </c>
      <c r="B684" s="18" t="s">
        <v>53</v>
      </c>
      <c r="C684" s="11"/>
      <c r="D684" s="12"/>
      <c r="E684" s="12"/>
      <c r="F684" s="19"/>
      <c r="G684" s="19"/>
      <c r="H684" s="19">
        <f t="shared" ref="H684" si="187">H685+H687</f>
        <v>132021.69999999998</v>
      </c>
      <c r="I684" s="19">
        <f t="shared" ref="I684" si="188">I685+I687</f>
        <v>48546.7</v>
      </c>
      <c r="J684" s="33"/>
      <c r="K684"/>
      <c r="L684"/>
    </row>
    <row r="685" spans="1:13">
      <c r="A685" s="20" t="s">
        <v>1572</v>
      </c>
      <c r="B685" s="21" t="s">
        <v>19</v>
      </c>
      <c r="C685" s="11"/>
      <c r="D685" s="12"/>
      <c r="E685" s="12"/>
      <c r="F685" s="22"/>
      <c r="G685" s="22"/>
      <c r="H685" s="23">
        <f t="shared" ref="H685:I685" si="189">SUM(H686:H686)</f>
        <v>1476.8999999999999</v>
      </c>
      <c r="I685" s="23">
        <f t="shared" si="189"/>
        <v>1476.8999999999999</v>
      </c>
      <c r="J685" s="34"/>
      <c r="K685"/>
      <c r="L685"/>
    </row>
    <row r="686" spans="1:13">
      <c r="A686" s="24" t="s">
        <v>1017</v>
      </c>
      <c r="B686" s="25" t="s">
        <v>1549</v>
      </c>
      <c r="C686" s="24" t="s">
        <v>1228</v>
      </c>
      <c r="D686" s="24">
        <v>2025</v>
      </c>
      <c r="E686" s="24">
        <v>2025</v>
      </c>
      <c r="F686" s="26"/>
      <c r="G686" s="26">
        <v>1600</v>
      </c>
      <c r="H686" s="26">
        <v>1476.8999999999999</v>
      </c>
      <c r="I686" s="26">
        <v>1476.8999999999999</v>
      </c>
      <c r="J686" s="35"/>
      <c r="K686" s="30"/>
      <c r="L686" s="30"/>
    </row>
    <row r="687" spans="1:13">
      <c r="A687" s="20" t="s">
        <v>1572</v>
      </c>
      <c r="B687" s="21" t="s">
        <v>54</v>
      </c>
      <c r="C687" s="11"/>
      <c r="D687" s="12"/>
      <c r="E687" s="12"/>
      <c r="F687" s="22"/>
      <c r="G687" s="22"/>
      <c r="H687" s="23">
        <f t="shared" ref="H687:I687" si="190">SUM(H688:H700)</f>
        <v>130544.79999999999</v>
      </c>
      <c r="I687" s="23">
        <f t="shared" si="190"/>
        <v>47069.799999999996</v>
      </c>
      <c r="J687" s="34"/>
      <c r="K687"/>
      <c r="L687"/>
    </row>
    <row r="688" spans="1:13" ht="42.75">
      <c r="A688" s="24" t="s">
        <v>1563</v>
      </c>
      <c r="B688" s="25" t="s">
        <v>1559</v>
      </c>
      <c r="C688" s="24" t="s">
        <v>1230</v>
      </c>
      <c r="D688" s="24">
        <v>2024</v>
      </c>
      <c r="E688" s="24">
        <v>2027</v>
      </c>
      <c r="F688" s="26">
        <v>23814.7</v>
      </c>
      <c r="G688" s="26">
        <v>23814.7</v>
      </c>
      <c r="H688" s="26">
        <v>23814.7</v>
      </c>
      <c r="I688" s="26">
        <v>7144.5</v>
      </c>
      <c r="J688" s="35"/>
      <c r="K688" s="30"/>
      <c r="L688" s="30"/>
    </row>
    <row r="689" spans="1:12" ht="42.75">
      <c r="A689" s="24" t="s">
        <v>1080</v>
      </c>
      <c r="B689" s="25" t="s">
        <v>1232</v>
      </c>
      <c r="C689" s="24" t="s">
        <v>1233</v>
      </c>
      <c r="D689" s="24">
        <v>2024</v>
      </c>
      <c r="E689" s="24">
        <v>2025</v>
      </c>
      <c r="F689" s="26">
        <v>1400</v>
      </c>
      <c r="G689" s="26">
        <v>1390.1</v>
      </c>
      <c r="H689" s="26">
        <v>1390.1</v>
      </c>
      <c r="I689" s="26">
        <v>690.1</v>
      </c>
      <c r="J689" s="35"/>
      <c r="K689" s="30"/>
      <c r="L689" s="30"/>
    </row>
    <row r="690" spans="1:12" ht="57">
      <c r="A690" s="24" t="s">
        <v>1947</v>
      </c>
      <c r="B690" s="25" t="s">
        <v>1235</v>
      </c>
      <c r="C690" s="24" t="s">
        <v>1236</v>
      </c>
      <c r="D690" s="24">
        <v>2024</v>
      </c>
      <c r="E690" s="24">
        <v>2026</v>
      </c>
      <c r="F690" s="26">
        <v>13548</v>
      </c>
      <c r="G690" s="26">
        <v>12977.4</v>
      </c>
      <c r="H690" s="26">
        <v>12977.4</v>
      </c>
      <c r="I690" s="26">
        <v>4171.2</v>
      </c>
      <c r="J690" s="35"/>
      <c r="K690" s="30"/>
      <c r="L690" s="30"/>
    </row>
    <row r="691" spans="1:12" ht="28.5">
      <c r="A691" s="24" t="s">
        <v>1948</v>
      </c>
      <c r="B691" s="25" t="s">
        <v>1238</v>
      </c>
      <c r="C691" s="24" t="s">
        <v>1239</v>
      </c>
      <c r="D691" s="24">
        <v>2024</v>
      </c>
      <c r="E691" s="24">
        <v>2026</v>
      </c>
      <c r="F691" s="26">
        <v>12014.2</v>
      </c>
      <c r="G691" s="26">
        <v>11999.2</v>
      </c>
      <c r="H691" s="26">
        <v>11999.2</v>
      </c>
      <c r="I691" s="26">
        <v>3992.1</v>
      </c>
      <c r="J691" s="35"/>
      <c r="K691" s="30"/>
      <c r="L691" s="30"/>
    </row>
    <row r="692" spans="1:12" ht="28.5">
      <c r="A692" s="24" t="s">
        <v>1949</v>
      </c>
      <c r="B692" s="25" t="s">
        <v>1241</v>
      </c>
      <c r="C692" s="24" t="s">
        <v>1242</v>
      </c>
      <c r="D692" s="24">
        <v>2024</v>
      </c>
      <c r="E692" s="24">
        <v>2025</v>
      </c>
      <c r="F692" s="26">
        <v>2878.3</v>
      </c>
      <c r="G692" s="26">
        <v>2419</v>
      </c>
      <c r="H692" s="26">
        <v>2419</v>
      </c>
      <c r="I692" s="26">
        <v>979.9</v>
      </c>
      <c r="J692" s="35"/>
      <c r="K692" s="30"/>
      <c r="L692" s="30"/>
    </row>
    <row r="693" spans="1:12" ht="28.5">
      <c r="A693" s="24" t="s">
        <v>1950</v>
      </c>
      <c r="B693" s="25" t="s">
        <v>1244</v>
      </c>
      <c r="C693" s="24" t="s">
        <v>1245</v>
      </c>
      <c r="D693" s="24">
        <v>2024</v>
      </c>
      <c r="E693" s="24">
        <v>2026</v>
      </c>
      <c r="F693" s="26">
        <v>2878.3381909999998</v>
      </c>
      <c r="G693" s="26">
        <v>2878.4</v>
      </c>
      <c r="H693" s="26">
        <v>2878.4</v>
      </c>
      <c r="I693" s="26">
        <v>1007.1</v>
      </c>
      <c r="J693" s="35"/>
      <c r="K693" s="30"/>
      <c r="L693" s="30"/>
    </row>
    <row r="694" spans="1:12" ht="28.5">
      <c r="A694" s="24" t="s">
        <v>1951</v>
      </c>
      <c r="B694" s="25" t="s">
        <v>1247</v>
      </c>
      <c r="C694" s="24" t="s">
        <v>1248</v>
      </c>
      <c r="D694" s="24">
        <v>2024</v>
      </c>
      <c r="E694" s="24">
        <v>2025</v>
      </c>
      <c r="F694" s="26">
        <v>5000</v>
      </c>
      <c r="G694" s="26">
        <v>5000</v>
      </c>
      <c r="H694" s="26">
        <v>5000</v>
      </c>
      <c r="I694" s="26">
        <v>2000</v>
      </c>
      <c r="J694" s="35"/>
      <c r="K694" s="30"/>
      <c r="L694" s="30"/>
    </row>
    <row r="695" spans="1:12" ht="42.75">
      <c r="A695" s="24" t="s">
        <v>1952</v>
      </c>
      <c r="B695" s="25" t="s">
        <v>1250</v>
      </c>
      <c r="C695" s="24" t="s">
        <v>1251</v>
      </c>
      <c r="D695" s="24">
        <v>2022</v>
      </c>
      <c r="E695" s="24">
        <v>2025</v>
      </c>
      <c r="F695" s="26">
        <v>19250</v>
      </c>
      <c r="G695" s="26">
        <v>36134.9</v>
      </c>
      <c r="H695" s="26">
        <v>36134.9</v>
      </c>
      <c r="I695" s="26">
        <v>18184</v>
      </c>
      <c r="J695" s="35"/>
      <c r="K695" s="30"/>
      <c r="L695" s="30"/>
    </row>
    <row r="696" spans="1:12" ht="71.25">
      <c r="A696" s="24" t="s">
        <v>1953</v>
      </c>
      <c r="B696" s="25" t="s">
        <v>1253</v>
      </c>
      <c r="C696" s="24" t="s">
        <v>1254</v>
      </c>
      <c r="D696" s="24">
        <v>2022</v>
      </c>
      <c r="E696" s="24">
        <v>2025</v>
      </c>
      <c r="F696" s="26">
        <v>5000</v>
      </c>
      <c r="G696" s="26">
        <v>8744.4</v>
      </c>
      <c r="H696" s="26">
        <v>8744.4</v>
      </c>
      <c r="I696" s="26">
        <v>1898</v>
      </c>
      <c r="J696" s="35"/>
      <c r="K696" s="30"/>
      <c r="L696" s="30"/>
    </row>
    <row r="697" spans="1:12" ht="28.5">
      <c r="A697" s="24" t="s">
        <v>1954</v>
      </c>
      <c r="B697" s="25" t="s">
        <v>1256</v>
      </c>
      <c r="C697" s="24" t="s">
        <v>1257</v>
      </c>
      <c r="D697" s="24">
        <v>2022</v>
      </c>
      <c r="E697" s="24">
        <v>2025</v>
      </c>
      <c r="F697" s="26">
        <v>3000</v>
      </c>
      <c r="G697" s="26">
        <v>3695.9</v>
      </c>
      <c r="H697" s="26">
        <v>3695.9</v>
      </c>
      <c r="I697" s="26">
        <v>715.9</v>
      </c>
      <c r="J697" s="35"/>
      <c r="K697" s="30"/>
      <c r="L697" s="30"/>
    </row>
    <row r="698" spans="1:12">
      <c r="A698" s="24" t="s">
        <v>1955</v>
      </c>
      <c r="B698" s="25" t="s">
        <v>1259</v>
      </c>
      <c r="C698" s="24" t="s">
        <v>1260</v>
      </c>
      <c r="D698" s="24">
        <v>2022</v>
      </c>
      <c r="E698" s="24">
        <v>2025</v>
      </c>
      <c r="F698" s="26">
        <v>5000</v>
      </c>
      <c r="G698" s="26">
        <v>4930.8</v>
      </c>
      <c r="H698" s="26">
        <v>4930.8</v>
      </c>
      <c r="I698" s="26">
        <v>1243</v>
      </c>
      <c r="J698" s="35"/>
      <c r="K698" s="30"/>
      <c r="L698" s="30"/>
    </row>
    <row r="699" spans="1:12" ht="57">
      <c r="A699" s="24" t="s">
        <v>1956</v>
      </c>
      <c r="B699" s="25" t="s">
        <v>1262</v>
      </c>
      <c r="C699" s="24" t="s">
        <v>1263</v>
      </c>
      <c r="D699" s="24">
        <v>2021</v>
      </c>
      <c r="E699" s="24">
        <v>2025</v>
      </c>
      <c r="F699" s="26">
        <v>4000</v>
      </c>
      <c r="G699" s="26">
        <v>6837</v>
      </c>
      <c r="H699" s="26">
        <v>6837</v>
      </c>
      <c r="I699" s="26">
        <v>3219.4</v>
      </c>
      <c r="J699" s="35"/>
      <c r="K699" s="30"/>
      <c r="L699" s="30"/>
    </row>
    <row r="700" spans="1:12" ht="28.5">
      <c r="A700" s="24" t="s">
        <v>1957</v>
      </c>
      <c r="B700" s="25" t="s">
        <v>1265</v>
      </c>
      <c r="C700" s="24" t="s">
        <v>1266</v>
      </c>
      <c r="D700" s="24">
        <v>2021</v>
      </c>
      <c r="E700" s="24">
        <v>2025</v>
      </c>
      <c r="F700" s="26">
        <v>12000</v>
      </c>
      <c r="G700" s="26">
        <v>9723</v>
      </c>
      <c r="H700" s="26">
        <v>9723</v>
      </c>
      <c r="I700" s="26">
        <v>1824.6</v>
      </c>
      <c r="J700" s="35"/>
      <c r="K700" s="30"/>
      <c r="L700" s="30"/>
    </row>
    <row r="701" spans="1:12">
      <c r="A701" s="17" t="s">
        <v>1085</v>
      </c>
      <c r="B701" s="18" t="s">
        <v>31</v>
      </c>
      <c r="C701" s="11"/>
      <c r="D701" s="12"/>
      <c r="E701" s="12"/>
      <c r="F701" s="19"/>
      <c r="G701" s="19"/>
      <c r="H701" s="19">
        <f t="shared" ref="H701:I701" si="191">H702</f>
        <v>502.3</v>
      </c>
      <c r="I701" s="19">
        <f t="shared" si="191"/>
        <v>502.3</v>
      </c>
      <c r="J701" s="33"/>
      <c r="K701"/>
      <c r="L701"/>
    </row>
    <row r="702" spans="1:12">
      <c r="A702" s="20" t="s">
        <v>1572</v>
      </c>
      <c r="B702" s="21" t="s">
        <v>19</v>
      </c>
      <c r="C702" s="11"/>
      <c r="D702" s="12"/>
      <c r="E702" s="12"/>
      <c r="F702" s="22"/>
      <c r="G702" s="22"/>
      <c r="H702" s="23">
        <f t="shared" ref="H702:I702" si="192">SUM(H703:H703)</f>
        <v>502.3</v>
      </c>
      <c r="I702" s="23">
        <f t="shared" si="192"/>
        <v>502.3</v>
      </c>
      <c r="J702" s="34"/>
      <c r="K702"/>
      <c r="L702"/>
    </row>
    <row r="703" spans="1:12" ht="42.75">
      <c r="A703" s="24" t="s">
        <v>1087</v>
      </c>
      <c r="B703" s="25" t="s">
        <v>1267</v>
      </c>
      <c r="C703" s="24" t="s">
        <v>1268</v>
      </c>
      <c r="D703" s="24">
        <v>2025</v>
      </c>
      <c r="E703" s="24">
        <v>2025</v>
      </c>
      <c r="F703" s="26"/>
      <c r="G703" s="26">
        <v>1800</v>
      </c>
      <c r="H703" s="26">
        <v>502.3</v>
      </c>
      <c r="I703" s="26">
        <v>502.3</v>
      </c>
      <c r="J703" s="35"/>
      <c r="K703" s="30"/>
      <c r="L703" s="30"/>
    </row>
    <row r="704" spans="1:12">
      <c r="A704" s="17" t="s">
        <v>1535</v>
      </c>
      <c r="B704" s="18" t="s">
        <v>18</v>
      </c>
      <c r="C704" s="11"/>
      <c r="D704" s="12"/>
      <c r="E704" s="12"/>
      <c r="F704" s="19"/>
      <c r="G704" s="19"/>
      <c r="H704" s="19">
        <f t="shared" ref="H704" si="193">H705+H707</f>
        <v>8835.2000000000007</v>
      </c>
      <c r="I704" s="19">
        <f t="shared" ref="I704" si="194">I705+I707</f>
        <v>7235.2</v>
      </c>
      <c r="J704" s="33"/>
      <c r="K704"/>
      <c r="L704"/>
    </row>
    <row r="705" spans="1:12">
      <c r="A705" s="20" t="s">
        <v>1572</v>
      </c>
      <c r="B705" s="21" t="s">
        <v>19</v>
      </c>
      <c r="C705" s="11"/>
      <c r="D705" s="12"/>
      <c r="E705" s="12"/>
      <c r="F705" s="22"/>
      <c r="G705" s="22"/>
      <c r="H705" s="23">
        <f t="shared" ref="H705:I705" si="195">SUM(H706:H706)</f>
        <v>7124.5</v>
      </c>
      <c r="I705" s="23">
        <f t="shared" si="195"/>
        <v>7124.5</v>
      </c>
      <c r="J705" s="34"/>
      <c r="K705"/>
      <c r="L705"/>
    </row>
    <row r="706" spans="1:12" ht="42.75">
      <c r="A706" s="24" t="s">
        <v>1537</v>
      </c>
      <c r="B706" s="25" t="s">
        <v>1269</v>
      </c>
      <c r="C706" s="24" t="s">
        <v>1270</v>
      </c>
      <c r="D706" s="24">
        <v>2025</v>
      </c>
      <c r="E706" s="24">
        <v>2025</v>
      </c>
      <c r="F706" s="26"/>
      <c r="G706" s="26">
        <v>8000</v>
      </c>
      <c r="H706" s="26">
        <v>7124.5</v>
      </c>
      <c r="I706" s="26">
        <v>7124.5</v>
      </c>
      <c r="J706" s="35"/>
      <c r="K706" s="30"/>
      <c r="L706" s="30"/>
    </row>
    <row r="707" spans="1:12">
      <c r="A707" s="20" t="s">
        <v>1572</v>
      </c>
      <c r="B707" s="21" t="s">
        <v>54</v>
      </c>
      <c r="C707" s="11"/>
      <c r="D707" s="12"/>
      <c r="E707" s="12"/>
      <c r="F707" s="22"/>
      <c r="G707" s="22"/>
      <c r="H707" s="23">
        <f t="shared" ref="H707:I707" si="196">SUM(H708:H708)</f>
        <v>1710.7</v>
      </c>
      <c r="I707" s="23">
        <f t="shared" si="196"/>
        <v>110.7</v>
      </c>
      <c r="J707" s="34"/>
      <c r="K707"/>
      <c r="L707"/>
    </row>
    <row r="708" spans="1:12" ht="28.5">
      <c r="A708" s="24" t="s">
        <v>1958</v>
      </c>
      <c r="B708" s="25" t="s">
        <v>1271</v>
      </c>
      <c r="C708" s="24" t="s">
        <v>1272</v>
      </c>
      <c r="D708" s="24">
        <v>2024</v>
      </c>
      <c r="E708" s="24">
        <v>2025</v>
      </c>
      <c r="F708" s="26">
        <v>2100</v>
      </c>
      <c r="G708" s="26">
        <v>1710.7</v>
      </c>
      <c r="H708" s="26">
        <v>1710.7</v>
      </c>
      <c r="I708" s="26">
        <v>110.7</v>
      </c>
      <c r="J708" s="35"/>
      <c r="K708" s="30"/>
      <c r="L708" s="30"/>
    </row>
    <row r="709" spans="1:12" ht="30">
      <c r="A709" s="9" t="s">
        <v>1112</v>
      </c>
      <c r="B709" s="10" t="s">
        <v>1274</v>
      </c>
      <c r="C709" s="11"/>
      <c r="D709" s="12"/>
      <c r="E709" s="12"/>
      <c r="F709" s="13"/>
      <c r="G709" s="13"/>
      <c r="H709" s="13">
        <f t="shared" ref="H709" si="197">H710+H716</f>
        <v>35293.800000000003</v>
      </c>
      <c r="I709" s="13">
        <f t="shared" ref="I709" si="198">I710+I716</f>
        <v>23362.800000000003</v>
      </c>
      <c r="J709" s="31"/>
      <c r="K709"/>
      <c r="L709"/>
    </row>
    <row r="710" spans="1:12">
      <c r="A710" s="17" t="s">
        <v>1114</v>
      </c>
      <c r="B710" s="18" t="s">
        <v>53</v>
      </c>
      <c r="C710" s="11"/>
      <c r="D710" s="12"/>
      <c r="E710" s="12"/>
      <c r="F710" s="19"/>
      <c r="G710" s="19"/>
      <c r="H710" s="19">
        <f t="shared" ref="H710:I710" si="199">H711</f>
        <v>28430.400000000001</v>
      </c>
      <c r="I710" s="19">
        <f t="shared" si="199"/>
        <v>16499.400000000001</v>
      </c>
      <c r="J710" s="33"/>
      <c r="K710"/>
      <c r="L710"/>
    </row>
    <row r="711" spans="1:12">
      <c r="A711" s="20" t="s">
        <v>1572</v>
      </c>
      <c r="B711" s="21" t="s">
        <v>54</v>
      </c>
      <c r="C711" s="11"/>
      <c r="D711" s="12"/>
      <c r="E711" s="12"/>
      <c r="F711" s="22"/>
      <c r="G711" s="22"/>
      <c r="H711" s="23">
        <f t="shared" ref="H711" si="200">SUM(H712:H715)</f>
        <v>28430.400000000001</v>
      </c>
      <c r="I711" s="23">
        <f t="shared" ref="I711" si="201">SUM(I712:I715)</f>
        <v>16499.400000000001</v>
      </c>
      <c r="J711" s="34"/>
      <c r="K711"/>
      <c r="L711"/>
    </row>
    <row r="712" spans="1:12" ht="42.75">
      <c r="A712" s="24" t="s">
        <v>1115</v>
      </c>
      <c r="B712" s="25" t="s">
        <v>1277</v>
      </c>
      <c r="C712" s="24" t="s">
        <v>1278</v>
      </c>
      <c r="D712" s="24">
        <v>2024</v>
      </c>
      <c r="E712" s="24">
        <v>2025</v>
      </c>
      <c r="F712" s="26">
        <v>20000</v>
      </c>
      <c r="G712" s="26">
        <v>24425.7</v>
      </c>
      <c r="H712" s="26">
        <v>22505.7</v>
      </c>
      <c r="I712" s="26">
        <v>14425.7</v>
      </c>
      <c r="J712" s="35"/>
      <c r="K712" s="30"/>
      <c r="L712" s="30"/>
    </row>
    <row r="713" spans="1:12" ht="42.75">
      <c r="A713" s="24" t="s">
        <v>1117</v>
      </c>
      <c r="B713" s="25" t="s">
        <v>1280</v>
      </c>
      <c r="C713" s="24" t="s">
        <v>1281</v>
      </c>
      <c r="D713" s="24">
        <v>2024</v>
      </c>
      <c r="E713" s="24">
        <v>2026</v>
      </c>
      <c r="F713" s="26">
        <v>900</v>
      </c>
      <c r="G713" s="26">
        <v>900</v>
      </c>
      <c r="H713" s="26">
        <v>900</v>
      </c>
      <c r="I713" s="26">
        <v>315</v>
      </c>
      <c r="J713" s="35"/>
      <c r="K713" s="30"/>
      <c r="L713" s="30"/>
    </row>
    <row r="714" spans="1:12" ht="57">
      <c r="A714" s="24" t="s">
        <v>1119</v>
      </c>
      <c r="B714" s="25" t="s">
        <v>1283</v>
      </c>
      <c r="C714" s="24" t="s">
        <v>1284</v>
      </c>
      <c r="D714" s="24">
        <v>2024</v>
      </c>
      <c r="E714" s="24">
        <v>2026</v>
      </c>
      <c r="F714" s="26">
        <v>2924.7</v>
      </c>
      <c r="G714" s="26">
        <v>2924.7</v>
      </c>
      <c r="H714" s="26">
        <v>2924.7</v>
      </c>
      <c r="I714" s="26">
        <v>1023.7</v>
      </c>
      <c r="J714" s="35"/>
      <c r="K714" s="30"/>
      <c r="L714" s="30"/>
    </row>
    <row r="715" spans="1:12" ht="42.75">
      <c r="A715" s="24" t="s">
        <v>1120</v>
      </c>
      <c r="B715" s="25" t="s">
        <v>1286</v>
      </c>
      <c r="C715" s="24" t="s">
        <v>1287</v>
      </c>
      <c r="D715" s="24">
        <v>2024</v>
      </c>
      <c r="E715" s="24">
        <v>2026</v>
      </c>
      <c r="F715" s="26">
        <v>2100</v>
      </c>
      <c r="G715" s="26">
        <v>2100</v>
      </c>
      <c r="H715" s="26">
        <v>2100</v>
      </c>
      <c r="I715" s="26">
        <v>735</v>
      </c>
      <c r="J715" s="35"/>
      <c r="K715" s="30"/>
      <c r="L715" s="30"/>
    </row>
    <row r="716" spans="1:12">
      <c r="A716" s="17" t="s">
        <v>1217</v>
      </c>
      <c r="B716" s="18" t="s">
        <v>18</v>
      </c>
      <c r="C716" s="11"/>
      <c r="D716" s="12"/>
      <c r="E716" s="12"/>
      <c r="F716" s="19"/>
      <c r="G716" s="19"/>
      <c r="H716" s="19">
        <f t="shared" ref="H716:I716" si="202">H717</f>
        <v>6863.4000000000005</v>
      </c>
      <c r="I716" s="19">
        <f t="shared" si="202"/>
        <v>6863.4000000000005</v>
      </c>
      <c r="J716" s="33"/>
      <c r="K716"/>
      <c r="L716"/>
    </row>
    <row r="717" spans="1:12">
      <c r="A717" s="20" t="s">
        <v>1572</v>
      </c>
      <c r="B717" s="21" t="s">
        <v>19</v>
      </c>
      <c r="C717" s="11"/>
      <c r="D717" s="12"/>
      <c r="E717" s="12"/>
      <c r="F717" s="22"/>
      <c r="G717" s="22"/>
      <c r="H717" s="23">
        <f>SUM(H718:H718)</f>
        <v>6863.4000000000005</v>
      </c>
      <c r="I717" s="23">
        <f>SUM(I718:I718)</f>
        <v>6863.4000000000005</v>
      </c>
      <c r="J717" s="34"/>
      <c r="K717"/>
      <c r="L717"/>
    </row>
    <row r="718" spans="1:12" ht="42.75">
      <c r="A718" s="24" t="s">
        <v>1218</v>
      </c>
      <c r="B718" s="25" t="s">
        <v>1291</v>
      </c>
      <c r="C718" s="24" t="s">
        <v>1292</v>
      </c>
      <c r="D718" s="24">
        <v>2025</v>
      </c>
      <c r="E718" s="24">
        <v>2025</v>
      </c>
      <c r="F718" s="26"/>
      <c r="G718" s="26">
        <v>8487.9</v>
      </c>
      <c r="H718" s="26">
        <v>6863.4000000000005</v>
      </c>
      <c r="I718" s="26">
        <v>6863.4000000000005</v>
      </c>
      <c r="J718" s="35"/>
      <c r="K718" s="30"/>
      <c r="L718" s="30"/>
    </row>
    <row r="719" spans="1:12">
      <c r="A719" s="9" t="s">
        <v>1224</v>
      </c>
      <c r="B719" s="10" t="s">
        <v>1295</v>
      </c>
      <c r="C719" s="11"/>
      <c r="D719" s="12"/>
      <c r="E719" s="12"/>
      <c r="F719" s="13"/>
      <c r="G719" s="13"/>
      <c r="H719" s="13">
        <f>H720+H761+H764</f>
        <v>741016.5</v>
      </c>
      <c r="I719" s="13">
        <f>I720+I761+I764</f>
        <v>229421.9</v>
      </c>
      <c r="J719" s="31"/>
      <c r="K719"/>
      <c r="L719"/>
    </row>
    <row r="720" spans="1:12">
      <c r="A720" s="17" t="s">
        <v>1226</v>
      </c>
      <c r="B720" s="18" t="s">
        <v>53</v>
      </c>
      <c r="C720" s="11"/>
      <c r="D720" s="12"/>
      <c r="E720" s="12"/>
      <c r="F720" s="19"/>
      <c r="G720" s="19"/>
      <c r="H720" s="19">
        <f t="shared" ref="H720" si="203">H721+H732</f>
        <v>635505.4</v>
      </c>
      <c r="I720" s="19">
        <f t="shared" ref="I720" si="204">I721+I732</f>
        <v>193910.8</v>
      </c>
      <c r="J720" s="33"/>
      <c r="K720"/>
      <c r="L720"/>
    </row>
    <row r="721" spans="1:12">
      <c r="A721" s="20" t="s">
        <v>1572</v>
      </c>
      <c r="B721" s="21" t="s">
        <v>19</v>
      </c>
      <c r="C721" s="11"/>
      <c r="D721" s="12"/>
      <c r="E721" s="12"/>
      <c r="F721" s="22"/>
      <c r="G721" s="22"/>
      <c r="H721" s="23">
        <f>SUM(H722:H731)</f>
        <v>265398.10000000003</v>
      </c>
      <c r="I721" s="23">
        <f>SUM(I722:I731)</f>
        <v>74179.399999999994</v>
      </c>
      <c r="J721" s="34"/>
      <c r="K721"/>
      <c r="L721"/>
    </row>
    <row r="722" spans="1:12" ht="42.75">
      <c r="A722" s="24" t="s">
        <v>1227</v>
      </c>
      <c r="B722" s="25" t="s">
        <v>2037</v>
      </c>
      <c r="C722" s="24" t="s">
        <v>1296</v>
      </c>
      <c r="D722" s="24">
        <v>2025</v>
      </c>
      <c r="E722" s="24">
        <v>2027</v>
      </c>
      <c r="F722" s="26"/>
      <c r="G722" s="26">
        <v>19775.400000000001</v>
      </c>
      <c r="H722" s="26">
        <v>18688.399999999998</v>
      </c>
      <c r="I722" s="26">
        <v>4943.8999999999996</v>
      </c>
      <c r="J722" s="35"/>
      <c r="K722" s="30"/>
      <c r="L722" s="30"/>
    </row>
    <row r="723" spans="1:12" ht="42.75">
      <c r="A723" s="24" t="s">
        <v>1229</v>
      </c>
      <c r="B723" s="25" t="s">
        <v>2038</v>
      </c>
      <c r="C723" s="24" t="s">
        <v>1297</v>
      </c>
      <c r="D723" s="24">
        <v>2025</v>
      </c>
      <c r="E723" s="24">
        <v>2026</v>
      </c>
      <c r="F723" s="26"/>
      <c r="G723" s="26">
        <v>4188.3</v>
      </c>
      <c r="H723" s="26">
        <v>4115</v>
      </c>
      <c r="I723" s="26">
        <v>1675.4</v>
      </c>
      <c r="J723" s="35"/>
      <c r="K723" s="30"/>
      <c r="L723" s="30"/>
    </row>
    <row r="724" spans="1:12" ht="42.75">
      <c r="A724" s="24" t="s">
        <v>1231</v>
      </c>
      <c r="B724" s="25" t="s">
        <v>2031</v>
      </c>
      <c r="C724" s="24" t="s">
        <v>1298</v>
      </c>
      <c r="D724" s="24">
        <v>2025</v>
      </c>
      <c r="E724" s="24">
        <v>2026</v>
      </c>
      <c r="F724" s="26"/>
      <c r="G724" s="26">
        <v>3945.4</v>
      </c>
      <c r="H724" s="26">
        <v>3513.7</v>
      </c>
      <c r="I724" s="26">
        <v>1578.2</v>
      </c>
      <c r="J724" s="35"/>
      <c r="K724" s="30"/>
      <c r="L724" s="30"/>
    </row>
    <row r="725" spans="1:12" ht="42.75">
      <c r="A725" s="24" t="s">
        <v>1234</v>
      </c>
      <c r="B725" s="25" t="s">
        <v>2039</v>
      </c>
      <c r="C725" s="24" t="s">
        <v>1299</v>
      </c>
      <c r="D725" s="24">
        <v>2025</v>
      </c>
      <c r="E725" s="24">
        <v>2027</v>
      </c>
      <c r="F725" s="26"/>
      <c r="G725" s="26">
        <v>16261</v>
      </c>
      <c r="H725" s="26">
        <v>15444.2</v>
      </c>
      <c r="I725" s="26">
        <v>4378.3</v>
      </c>
      <c r="J725" s="35"/>
      <c r="K725" s="30"/>
      <c r="L725" s="30"/>
    </row>
    <row r="726" spans="1:12" ht="42.75">
      <c r="A726" s="24" t="s">
        <v>1237</v>
      </c>
      <c r="B726" s="25" t="s">
        <v>2032</v>
      </c>
      <c r="C726" s="24" t="s">
        <v>1300</v>
      </c>
      <c r="D726" s="24">
        <v>2025</v>
      </c>
      <c r="E726" s="24">
        <v>2027</v>
      </c>
      <c r="F726" s="26"/>
      <c r="G726" s="26">
        <v>19140.3</v>
      </c>
      <c r="H726" s="26">
        <v>18740.099999999999</v>
      </c>
      <c r="I726" s="26">
        <v>5742.1</v>
      </c>
      <c r="J726" s="35"/>
      <c r="K726" s="30"/>
      <c r="L726" s="30"/>
    </row>
    <row r="727" spans="1:12" ht="42.75">
      <c r="A727" s="24" t="s">
        <v>1240</v>
      </c>
      <c r="B727" s="25" t="s">
        <v>1301</v>
      </c>
      <c r="C727" s="24" t="s">
        <v>1302</v>
      </c>
      <c r="D727" s="24">
        <v>2025</v>
      </c>
      <c r="E727" s="24">
        <v>2027</v>
      </c>
      <c r="F727" s="26"/>
      <c r="G727" s="26">
        <v>24478.9</v>
      </c>
      <c r="H727" s="26">
        <v>23909.699999999997</v>
      </c>
      <c r="I727" s="26">
        <v>6119.7</v>
      </c>
      <c r="J727" s="35"/>
      <c r="K727" s="30"/>
      <c r="L727" s="30"/>
    </row>
    <row r="728" spans="1:12" ht="28.5">
      <c r="A728" s="24" t="s">
        <v>1243</v>
      </c>
      <c r="B728" s="25" t="s">
        <v>1550</v>
      </c>
      <c r="C728" s="24" t="s">
        <v>1303</v>
      </c>
      <c r="D728" s="24">
        <v>2025</v>
      </c>
      <c r="E728" s="24">
        <v>2026</v>
      </c>
      <c r="F728" s="26"/>
      <c r="G728" s="26">
        <v>59850</v>
      </c>
      <c r="H728" s="26">
        <v>48324</v>
      </c>
      <c r="I728" s="26">
        <v>22058.1</v>
      </c>
      <c r="J728" s="35"/>
      <c r="K728" s="30"/>
      <c r="L728" s="30"/>
    </row>
    <row r="729" spans="1:12" ht="42.75">
      <c r="A729" s="24" t="s">
        <v>1246</v>
      </c>
      <c r="B729" s="25" t="s">
        <v>1304</v>
      </c>
      <c r="C729" s="24" t="s">
        <v>1305</v>
      </c>
      <c r="D729" s="24">
        <v>2025</v>
      </c>
      <c r="E729" s="24">
        <v>2027</v>
      </c>
      <c r="F729" s="26"/>
      <c r="G729" s="26">
        <v>56354.9</v>
      </c>
      <c r="H729" s="26">
        <v>55729.599999999999</v>
      </c>
      <c r="I729" s="26">
        <v>16906.5</v>
      </c>
      <c r="J729" s="35"/>
      <c r="K729" s="30"/>
      <c r="L729" s="30"/>
    </row>
    <row r="730" spans="1:12" ht="57">
      <c r="A730" s="24" t="s">
        <v>1249</v>
      </c>
      <c r="B730" s="25" t="s">
        <v>1306</v>
      </c>
      <c r="C730" s="24" t="s">
        <v>1307</v>
      </c>
      <c r="D730" s="24">
        <v>2025</v>
      </c>
      <c r="E730" s="24">
        <v>2027</v>
      </c>
      <c r="F730" s="26"/>
      <c r="G730" s="26">
        <v>25923.9</v>
      </c>
      <c r="H730" s="26">
        <v>24984.5</v>
      </c>
      <c r="I730" s="26">
        <v>7777.2</v>
      </c>
      <c r="J730" s="35"/>
      <c r="K730" s="30"/>
      <c r="L730" s="30"/>
    </row>
    <row r="731" spans="1:12" s="6" customFormat="1" ht="42.75">
      <c r="A731" s="24" t="s">
        <v>1252</v>
      </c>
      <c r="B731" s="25" t="s">
        <v>1564</v>
      </c>
      <c r="C731" s="24" t="s">
        <v>1565</v>
      </c>
      <c r="D731" s="24">
        <v>2025</v>
      </c>
      <c r="E731" s="24">
        <v>2027</v>
      </c>
      <c r="F731" s="26"/>
      <c r="G731" s="26">
        <v>52665.776941999997</v>
      </c>
      <c r="H731" s="26">
        <v>51948.9</v>
      </c>
      <c r="I731" s="26">
        <v>3000</v>
      </c>
      <c r="J731" s="35"/>
      <c r="K731" s="30"/>
      <c r="L731" s="30"/>
    </row>
    <row r="732" spans="1:12">
      <c r="A732" s="20" t="s">
        <v>1572</v>
      </c>
      <c r="B732" s="21" t="s">
        <v>54</v>
      </c>
      <c r="C732" s="11"/>
      <c r="D732" s="12"/>
      <c r="E732" s="12"/>
      <c r="F732" s="22"/>
      <c r="G732" s="22"/>
      <c r="H732" s="23">
        <f t="shared" ref="H732:I732" si="205">SUM(H733:H760)</f>
        <v>370107.3</v>
      </c>
      <c r="I732" s="23">
        <f t="shared" si="205"/>
        <v>119731.4</v>
      </c>
      <c r="J732" s="34"/>
      <c r="K732"/>
      <c r="L732"/>
    </row>
    <row r="733" spans="1:12" ht="42.75">
      <c r="A733" s="24" t="s">
        <v>1255</v>
      </c>
      <c r="B733" s="25" t="s">
        <v>1308</v>
      </c>
      <c r="C733" s="24" t="s">
        <v>1309</v>
      </c>
      <c r="D733" s="24">
        <v>2024</v>
      </c>
      <c r="E733" s="24">
        <v>2025</v>
      </c>
      <c r="F733" s="26">
        <v>1602</v>
      </c>
      <c r="G733" s="26">
        <v>1428</v>
      </c>
      <c r="H733" s="26">
        <v>1428</v>
      </c>
      <c r="I733" s="26">
        <v>627</v>
      </c>
      <c r="J733" s="35"/>
      <c r="K733" s="30"/>
      <c r="L733" s="30"/>
    </row>
    <row r="734" spans="1:12" ht="42.75">
      <c r="A734" s="24" t="s">
        <v>1258</v>
      </c>
      <c r="B734" s="25" t="s">
        <v>1310</v>
      </c>
      <c r="C734" s="24" t="s">
        <v>1311</v>
      </c>
      <c r="D734" s="24">
        <v>2024</v>
      </c>
      <c r="E734" s="24">
        <v>2025</v>
      </c>
      <c r="F734" s="26">
        <v>2341.1999999999998</v>
      </c>
      <c r="G734" s="26">
        <v>2135.1</v>
      </c>
      <c r="H734" s="26">
        <v>2135.1</v>
      </c>
      <c r="I734" s="26">
        <v>1186.0999999999999</v>
      </c>
      <c r="J734" s="35"/>
      <c r="K734" s="30"/>
      <c r="L734" s="30"/>
    </row>
    <row r="735" spans="1:12" ht="42.75">
      <c r="A735" s="24" t="s">
        <v>1261</v>
      </c>
      <c r="B735" s="25" t="s">
        <v>1312</v>
      </c>
      <c r="C735" s="24" t="s">
        <v>1313</v>
      </c>
      <c r="D735" s="24">
        <v>2024</v>
      </c>
      <c r="E735" s="24">
        <v>2025</v>
      </c>
      <c r="F735" s="26">
        <v>3097.7</v>
      </c>
      <c r="G735" s="26">
        <v>3012.7</v>
      </c>
      <c r="H735" s="26">
        <v>3012.7</v>
      </c>
      <c r="I735" s="26">
        <v>1463.8</v>
      </c>
      <c r="J735" s="35"/>
      <c r="K735" s="30"/>
      <c r="L735" s="30"/>
    </row>
    <row r="736" spans="1:12" ht="42.75">
      <c r="A736" s="24" t="s">
        <v>1264</v>
      </c>
      <c r="B736" s="25" t="s">
        <v>1314</v>
      </c>
      <c r="C736" s="24" t="s">
        <v>1315</v>
      </c>
      <c r="D736" s="24">
        <v>2024</v>
      </c>
      <c r="E736" s="24">
        <v>2025</v>
      </c>
      <c r="F736" s="26">
        <v>3256</v>
      </c>
      <c r="G736" s="26">
        <v>3235.7</v>
      </c>
      <c r="H736" s="26">
        <v>2835.2</v>
      </c>
      <c r="I736" s="26">
        <v>1407.2</v>
      </c>
      <c r="J736" s="35"/>
      <c r="K736" s="30"/>
      <c r="L736" s="30"/>
    </row>
    <row r="737" spans="1:12" ht="42.75">
      <c r="A737" s="24" t="s">
        <v>1959</v>
      </c>
      <c r="B737" s="25" t="s">
        <v>1316</v>
      </c>
      <c r="C737" s="24" t="s">
        <v>1317</v>
      </c>
      <c r="D737" s="24">
        <v>2024</v>
      </c>
      <c r="E737" s="24">
        <v>2025</v>
      </c>
      <c r="F737" s="26">
        <v>1670.6</v>
      </c>
      <c r="G737" s="26">
        <v>1594.2</v>
      </c>
      <c r="H737" s="26">
        <v>1594.2</v>
      </c>
      <c r="I737" s="26">
        <v>1189.2</v>
      </c>
      <c r="J737" s="35"/>
      <c r="K737" s="30"/>
      <c r="L737" s="30"/>
    </row>
    <row r="738" spans="1:12" ht="42.75">
      <c r="A738" s="24" t="s">
        <v>1960</v>
      </c>
      <c r="B738" s="25" t="s">
        <v>1318</v>
      </c>
      <c r="C738" s="24" t="s">
        <v>1319</v>
      </c>
      <c r="D738" s="24">
        <v>2024</v>
      </c>
      <c r="E738" s="24">
        <v>2025</v>
      </c>
      <c r="F738" s="26">
        <v>5913.3</v>
      </c>
      <c r="G738" s="26">
        <v>5913.3</v>
      </c>
      <c r="H738" s="26">
        <v>5913.3</v>
      </c>
      <c r="I738" s="26">
        <v>2956.7</v>
      </c>
      <c r="J738" s="35"/>
      <c r="K738" s="30"/>
      <c r="L738" s="30"/>
    </row>
    <row r="739" spans="1:12" ht="42.75">
      <c r="A739" s="24" t="s">
        <v>1961</v>
      </c>
      <c r="B739" s="25" t="s">
        <v>1320</v>
      </c>
      <c r="C739" s="24" t="s">
        <v>1321</v>
      </c>
      <c r="D739" s="24">
        <v>2024</v>
      </c>
      <c r="E739" s="24">
        <v>2025</v>
      </c>
      <c r="F739" s="26">
        <v>3097.7</v>
      </c>
      <c r="G739" s="26">
        <v>2636.7</v>
      </c>
      <c r="H739" s="26">
        <v>2636.7</v>
      </c>
      <c r="I739" s="26">
        <v>617.79999999999995</v>
      </c>
      <c r="J739" s="35"/>
      <c r="K739" s="30"/>
      <c r="L739" s="30"/>
    </row>
    <row r="740" spans="1:12" ht="42.75">
      <c r="A740" s="24" t="s">
        <v>1962</v>
      </c>
      <c r="B740" s="25" t="s">
        <v>1322</v>
      </c>
      <c r="C740" s="24" t="s">
        <v>1323</v>
      </c>
      <c r="D740" s="24">
        <v>2024</v>
      </c>
      <c r="E740" s="24">
        <v>2026</v>
      </c>
      <c r="F740" s="26">
        <v>8143.8</v>
      </c>
      <c r="G740" s="26">
        <v>8122.3</v>
      </c>
      <c r="H740" s="26">
        <v>8122.3</v>
      </c>
      <c r="I740" s="26">
        <v>3173.97</v>
      </c>
      <c r="J740" s="35"/>
      <c r="K740" s="30"/>
      <c r="L740" s="30"/>
    </row>
    <row r="741" spans="1:12" ht="42.75">
      <c r="A741" s="24" t="s">
        <v>1963</v>
      </c>
      <c r="B741" s="25" t="s">
        <v>1324</v>
      </c>
      <c r="C741" s="24" t="s">
        <v>1325</v>
      </c>
      <c r="D741" s="24">
        <v>2024</v>
      </c>
      <c r="E741" s="24">
        <v>2026</v>
      </c>
      <c r="F741" s="26">
        <v>11164</v>
      </c>
      <c r="G741" s="26">
        <v>9305.9</v>
      </c>
      <c r="H741" s="26">
        <v>9305.9</v>
      </c>
      <c r="I741" s="26">
        <v>1049.3</v>
      </c>
      <c r="J741" s="35"/>
      <c r="K741" s="30"/>
      <c r="L741" s="30"/>
    </row>
    <row r="742" spans="1:12" ht="57">
      <c r="A742" s="24" t="s">
        <v>1964</v>
      </c>
      <c r="B742" s="25" t="s">
        <v>1326</v>
      </c>
      <c r="C742" s="24" t="s">
        <v>1327</v>
      </c>
      <c r="D742" s="24">
        <v>2024</v>
      </c>
      <c r="E742" s="24">
        <v>2025</v>
      </c>
      <c r="F742" s="26">
        <v>11575.6</v>
      </c>
      <c r="G742" s="26">
        <v>10700.4</v>
      </c>
      <c r="H742" s="26">
        <v>10700.4</v>
      </c>
      <c r="I742" s="26">
        <v>4579.3945999999996</v>
      </c>
      <c r="J742" s="35"/>
      <c r="K742" s="30"/>
      <c r="L742" s="30"/>
    </row>
    <row r="743" spans="1:12" ht="42.75">
      <c r="A743" s="24" t="s">
        <v>1965</v>
      </c>
      <c r="B743" s="25" t="s">
        <v>1328</v>
      </c>
      <c r="C743" s="24" t="s">
        <v>1329</v>
      </c>
      <c r="D743" s="24">
        <v>2024</v>
      </c>
      <c r="E743" s="24">
        <v>2025</v>
      </c>
      <c r="F743" s="26">
        <v>2200</v>
      </c>
      <c r="G743" s="26">
        <v>2046.5</v>
      </c>
      <c r="H743" s="26">
        <v>2046.5</v>
      </c>
      <c r="I743" s="26">
        <v>1046.5</v>
      </c>
      <c r="J743" s="35"/>
      <c r="K743" s="30"/>
      <c r="L743" s="30"/>
    </row>
    <row r="744" spans="1:12" ht="42.75">
      <c r="A744" s="24" t="s">
        <v>1966</v>
      </c>
      <c r="B744" s="25" t="s">
        <v>1330</v>
      </c>
      <c r="C744" s="24" t="s">
        <v>1331</v>
      </c>
      <c r="D744" s="24">
        <v>2024</v>
      </c>
      <c r="E744" s="24">
        <v>2025</v>
      </c>
      <c r="F744" s="26">
        <v>2550</v>
      </c>
      <c r="G744" s="26">
        <v>2419.6</v>
      </c>
      <c r="H744" s="26">
        <v>2419.6</v>
      </c>
      <c r="I744" s="26">
        <v>1368.1</v>
      </c>
      <c r="J744" s="35"/>
      <c r="K744" s="30"/>
      <c r="L744" s="30"/>
    </row>
    <row r="745" spans="1:12" ht="28.5">
      <c r="A745" s="24" t="s">
        <v>1967</v>
      </c>
      <c r="B745" s="25" t="s">
        <v>1332</v>
      </c>
      <c r="C745" s="24" t="s">
        <v>1333</v>
      </c>
      <c r="D745" s="24">
        <v>2024</v>
      </c>
      <c r="E745" s="24">
        <v>2025</v>
      </c>
      <c r="F745" s="26">
        <v>5999.8</v>
      </c>
      <c r="G745" s="26">
        <v>5999.8</v>
      </c>
      <c r="H745" s="26">
        <v>5999.8</v>
      </c>
      <c r="I745" s="26">
        <v>2999.9</v>
      </c>
      <c r="J745" s="35"/>
      <c r="K745" s="30"/>
      <c r="L745" s="30"/>
    </row>
    <row r="746" spans="1:12" ht="28.5">
      <c r="A746" s="24" t="s">
        <v>1968</v>
      </c>
      <c r="B746" s="25" t="s">
        <v>1334</v>
      </c>
      <c r="C746" s="24" t="s">
        <v>1335</v>
      </c>
      <c r="D746" s="24">
        <v>2024</v>
      </c>
      <c r="E746" s="24">
        <v>2026</v>
      </c>
      <c r="F746" s="26">
        <v>2138.9</v>
      </c>
      <c r="G746" s="26">
        <v>2096.1</v>
      </c>
      <c r="H746" s="26">
        <v>2096.1</v>
      </c>
      <c r="I746" s="26">
        <v>776.6</v>
      </c>
      <c r="J746" s="35"/>
      <c r="K746" s="30"/>
      <c r="L746" s="30"/>
    </row>
    <row r="747" spans="1:12" ht="71.25">
      <c r="A747" s="24" t="s">
        <v>1969</v>
      </c>
      <c r="B747" s="25" t="s">
        <v>1336</v>
      </c>
      <c r="C747" s="24" t="s">
        <v>1337</v>
      </c>
      <c r="D747" s="24">
        <v>2024</v>
      </c>
      <c r="E747" s="24">
        <v>2026</v>
      </c>
      <c r="F747" s="26">
        <v>14562.8</v>
      </c>
      <c r="G747" s="26">
        <v>14562.8</v>
      </c>
      <c r="H747" s="26">
        <v>14562.8</v>
      </c>
      <c r="I747" s="26">
        <v>8155.1880000000001</v>
      </c>
      <c r="J747" s="35"/>
      <c r="K747" s="30"/>
      <c r="L747" s="30"/>
    </row>
    <row r="748" spans="1:12" ht="28.5">
      <c r="A748" s="24" t="s">
        <v>1970</v>
      </c>
      <c r="B748" s="25" t="s">
        <v>1338</v>
      </c>
      <c r="C748" s="24" t="s">
        <v>1339</v>
      </c>
      <c r="D748" s="24">
        <v>2024</v>
      </c>
      <c r="E748" s="24">
        <v>2025</v>
      </c>
      <c r="F748" s="26">
        <v>19623.900000000001</v>
      </c>
      <c r="G748" s="26">
        <v>19623.900000000001</v>
      </c>
      <c r="H748" s="26">
        <v>19623.900000000001</v>
      </c>
      <c r="I748" s="26">
        <v>17223.900000000001</v>
      </c>
      <c r="J748" s="35"/>
      <c r="K748" s="30"/>
      <c r="L748" s="30"/>
    </row>
    <row r="749" spans="1:12" ht="57">
      <c r="A749" s="24" t="s">
        <v>1971</v>
      </c>
      <c r="B749" s="25" t="s">
        <v>1340</v>
      </c>
      <c r="C749" s="24" t="s">
        <v>1341</v>
      </c>
      <c r="D749" s="24">
        <v>2024</v>
      </c>
      <c r="E749" s="24">
        <v>2026</v>
      </c>
      <c r="F749" s="26">
        <v>60000</v>
      </c>
      <c r="G749" s="26">
        <v>60000</v>
      </c>
      <c r="H749" s="26">
        <v>60000</v>
      </c>
      <c r="I749" s="26">
        <v>31797.947399999997</v>
      </c>
      <c r="J749" s="35"/>
      <c r="K749" s="30"/>
      <c r="L749" s="30"/>
    </row>
    <row r="750" spans="1:12" ht="71.25">
      <c r="A750" s="24" t="s">
        <v>1972</v>
      </c>
      <c r="B750" s="25" t="s">
        <v>1342</v>
      </c>
      <c r="C750" s="24" t="s">
        <v>1343</v>
      </c>
      <c r="D750" s="24">
        <v>2024</v>
      </c>
      <c r="E750" s="24">
        <v>2026</v>
      </c>
      <c r="F750" s="26">
        <v>2281.5</v>
      </c>
      <c r="G750" s="26">
        <v>2248.5</v>
      </c>
      <c r="H750" s="26">
        <v>2248.5</v>
      </c>
      <c r="I750" s="26">
        <v>730.2</v>
      </c>
      <c r="J750" s="35"/>
      <c r="K750" s="30"/>
      <c r="L750" s="30"/>
    </row>
    <row r="751" spans="1:12" ht="28.5">
      <c r="A751" s="24" t="s">
        <v>1973</v>
      </c>
      <c r="B751" s="25" t="s">
        <v>1344</v>
      </c>
      <c r="C751" s="24" t="s">
        <v>1345</v>
      </c>
      <c r="D751" s="24">
        <v>2024</v>
      </c>
      <c r="E751" s="24">
        <v>2026</v>
      </c>
      <c r="F751" s="26">
        <v>11200</v>
      </c>
      <c r="G751" s="26">
        <v>10475.299999999999</v>
      </c>
      <c r="H751" s="26">
        <v>10475.299999999999</v>
      </c>
      <c r="I751" s="26">
        <v>3195.3</v>
      </c>
      <c r="J751" s="35"/>
      <c r="K751" s="30"/>
      <c r="L751" s="30"/>
    </row>
    <row r="752" spans="1:12" ht="57">
      <c r="A752" s="24" t="s">
        <v>1974</v>
      </c>
      <c r="B752" s="25" t="s">
        <v>1346</v>
      </c>
      <c r="C752" s="24" t="s">
        <v>1347</v>
      </c>
      <c r="D752" s="24">
        <v>2024</v>
      </c>
      <c r="E752" s="24">
        <v>2026</v>
      </c>
      <c r="F752" s="26">
        <v>740.6</v>
      </c>
      <c r="G752" s="26">
        <v>662.8</v>
      </c>
      <c r="H752" s="26">
        <v>662.8</v>
      </c>
      <c r="I752" s="26">
        <v>0</v>
      </c>
      <c r="J752" s="35"/>
      <c r="K752" s="30"/>
      <c r="L752" s="30"/>
    </row>
    <row r="753" spans="1:12" ht="71.25">
      <c r="A753" s="24" t="s">
        <v>1975</v>
      </c>
      <c r="B753" s="25" t="s">
        <v>1348</v>
      </c>
      <c r="C753" s="24" t="s">
        <v>1349</v>
      </c>
      <c r="D753" s="24">
        <v>2024</v>
      </c>
      <c r="E753" s="24">
        <v>2025</v>
      </c>
      <c r="F753" s="26">
        <v>2899.7</v>
      </c>
      <c r="G753" s="26">
        <v>2841.6</v>
      </c>
      <c r="H753" s="26">
        <v>2841.6</v>
      </c>
      <c r="I753" s="26">
        <v>1391.8</v>
      </c>
      <c r="J753" s="35"/>
      <c r="K753" s="30"/>
      <c r="L753" s="30"/>
    </row>
    <row r="754" spans="1:12" ht="28.5">
      <c r="A754" s="24" t="s">
        <v>1976</v>
      </c>
      <c r="B754" s="25" t="s">
        <v>1350</v>
      </c>
      <c r="C754" s="24" t="s">
        <v>1351</v>
      </c>
      <c r="D754" s="24">
        <v>2024</v>
      </c>
      <c r="E754" s="24">
        <v>2026</v>
      </c>
      <c r="F754" s="26">
        <v>1081.5999999999999</v>
      </c>
      <c r="G754" s="26">
        <v>1055</v>
      </c>
      <c r="H754" s="26">
        <v>1055</v>
      </c>
      <c r="I754" s="26">
        <v>243.7</v>
      </c>
      <c r="J754" s="35"/>
      <c r="K754" s="30"/>
      <c r="L754" s="30"/>
    </row>
    <row r="755" spans="1:12" ht="28.5">
      <c r="A755" s="24" t="s">
        <v>1977</v>
      </c>
      <c r="B755" s="25" t="s">
        <v>1352</v>
      </c>
      <c r="C755" s="24" t="s">
        <v>1353</v>
      </c>
      <c r="D755" s="24">
        <v>2024</v>
      </c>
      <c r="E755" s="24">
        <v>2025</v>
      </c>
      <c r="F755" s="26">
        <v>1480</v>
      </c>
      <c r="G755" s="26">
        <v>1462.9</v>
      </c>
      <c r="H755" s="26">
        <v>1462.9</v>
      </c>
      <c r="I755" s="26">
        <v>562.9</v>
      </c>
      <c r="J755" s="35"/>
      <c r="K755" s="30"/>
      <c r="L755" s="30"/>
    </row>
    <row r="756" spans="1:12" ht="28.5">
      <c r="A756" s="24" t="s">
        <v>1978</v>
      </c>
      <c r="B756" s="25" t="s">
        <v>1354</v>
      </c>
      <c r="C756" s="24" t="s">
        <v>1355</v>
      </c>
      <c r="D756" s="24">
        <v>2023</v>
      </c>
      <c r="E756" s="24">
        <v>2026</v>
      </c>
      <c r="F756" s="26">
        <v>138352.64000000001</v>
      </c>
      <c r="G756" s="26">
        <v>135583.29999999999</v>
      </c>
      <c r="H756" s="26">
        <v>135583.29999999999</v>
      </c>
      <c r="I756" s="26">
        <v>14706.7</v>
      </c>
      <c r="J756" s="35"/>
      <c r="K756" s="30"/>
      <c r="L756" s="30"/>
    </row>
    <row r="757" spans="1:12" ht="42.75">
      <c r="A757" s="24" t="s">
        <v>1979</v>
      </c>
      <c r="B757" s="25" t="s">
        <v>1356</v>
      </c>
      <c r="C757" s="24" t="s">
        <v>1357</v>
      </c>
      <c r="D757" s="24">
        <v>2022</v>
      </c>
      <c r="E757" s="24">
        <v>2025</v>
      </c>
      <c r="F757" s="26">
        <v>2400</v>
      </c>
      <c r="G757" s="26">
        <v>3551.7</v>
      </c>
      <c r="H757" s="26">
        <v>3551.7</v>
      </c>
      <c r="I757" s="26">
        <v>1151.7</v>
      </c>
      <c r="J757" s="35"/>
      <c r="K757" s="30"/>
      <c r="L757" s="30"/>
    </row>
    <row r="758" spans="1:12" ht="42.75">
      <c r="A758" s="24" t="s">
        <v>1980</v>
      </c>
      <c r="B758" s="25" t="s">
        <v>1358</v>
      </c>
      <c r="C758" s="24" t="s">
        <v>1359</v>
      </c>
      <c r="D758" s="24">
        <v>2022</v>
      </c>
      <c r="E758" s="24">
        <v>2025</v>
      </c>
      <c r="F758" s="26">
        <v>4500</v>
      </c>
      <c r="G758" s="26">
        <v>5535.8</v>
      </c>
      <c r="H758" s="26">
        <v>5535.8</v>
      </c>
      <c r="I758" s="26">
        <v>1035.8</v>
      </c>
      <c r="J758" s="35"/>
      <c r="K758" s="30"/>
      <c r="L758" s="30"/>
    </row>
    <row r="759" spans="1:12" ht="57">
      <c r="A759" s="24" t="s">
        <v>1981</v>
      </c>
      <c r="B759" s="25" t="s">
        <v>1360</v>
      </c>
      <c r="C759" s="24" t="s">
        <v>1361</v>
      </c>
      <c r="D759" s="24">
        <v>2022</v>
      </c>
      <c r="E759" s="24">
        <v>2026</v>
      </c>
      <c r="F759" s="26">
        <v>5515</v>
      </c>
      <c r="G759" s="26">
        <v>25669.7</v>
      </c>
      <c r="H759" s="26">
        <v>25669.7</v>
      </c>
      <c r="I759" s="26">
        <v>14094.7</v>
      </c>
      <c r="J759" s="35"/>
      <c r="K759" s="30"/>
      <c r="L759" s="30"/>
    </row>
    <row r="760" spans="1:12" ht="57">
      <c r="A760" s="24" t="s">
        <v>1982</v>
      </c>
      <c r="B760" s="25" t="s">
        <v>1362</v>
      </c>
      <c r="C760" s="24" t="s">
        <v>1363</v>
      </c>
      <c r="D760" s="24">
        <v>2019</v>
      </c>
      <c r="E760" s="24">
        <v>2025</v>
      </c>
      <c r="F760" s="26">
        <v>21183.55</v>
      </c>
      <c r="G760" s="26">
        <v>26588.2</v>
      </c>
      <c r="H760" s="26">
        <v>26588.2</v>
      </c>
      <c r="I760" s="26">
        <v>1000</v>
      </c>
      <c r="J760" s="35"/>
      <c r="K760" s="30"/>
      <c r="L760" s="30"/>
    </row>
    <row r="761" spans="1:12">
      <c r="A761" s="17" t="s">
        <v>2045</v>
      </c>
      <c r="B761" s="18" t="s">
        <v>31</v>
      </c>
      <c r="C761" s="11"/>
      <c r="D761" s="12"/>
      <c r="E761" s="12"/>
      <c r="F761" s="19"/>
      <c r="G761" s="19"/>
      <c r="H761" s="19">
        <f>H762</f>
        <v>7000</v>
      </c>
      <c r="I761" s="19">
        <f>I762</f>
        <v>7000</v>
      </c>
      <c r="J761" s="33"/>
      <c r="K761"/>
      <c r="L761"/>
    </row>
    <row r="762" spans="1:12">
      <c r="A762" s="20" t="s">
        <v>1572</v>
      </c>
      <c r="B762" s="21" t="s">
        <v>19</v>
      </c>
      <c r="C762" s="11"/>
      <c r="D762" s="12"/>
      <c r="E762" s="12"/>
      <c r="F762" s="22"/>
      <c r="G762" s="22"/>
      <c r="H762" s="23">
        <f>SUM(H763)</f>
        <v>7000</v>
      </c>
      <c r="I762" s="23">
        <f>SUM(I763)</f>
        <v>7000</v>
      </c>
      <c r="J762" s="34"/>
      <c r="K762"/>
      <c r="L762"/>
    </row>
    <row r="763" spans="1:12" ht="42.75">
      <c r="A763" s="24" t="s">
        <v>2046</v>
      </c>
      <c r="B763" s="25" t="s">
        <v>2063</v>
      </c>
      <c r="C763" s="24" t="s">
        <v>2057</v>
      </c>
      <c r="D763" s="24">
        <v>2025</v>
      </c>
      <c r="E763" s="24">
        <v>2025</v>
      </c>
      <c r="F763" s="26"/>
      <c r="G763" s="26"/>
      <c r="H763" s="26">
        <v>7000</v>
      </c>
      <c r="I763" s="26">
        <v>7000</v>
      </c>
      <c r="J763" s="36"/>
      <c r="K763" s="30"/>
      <c r="L763" s="30"/>
    </row>
    <row r="764" spans="1:12">
      <c r="A764" s="17" t="s">
        <v>2047</v>
      </c>
      <c r="B764" s="18" t="s">
        <v>18</v>
      </c>
      <c r="C764" s="11"/>
      <c r="D764" s="12"/>
      <c r="E764" s="12"/>
      <c r="F764" s="19"/>
      <c r="G764" s="19"/>
      <c r="H764" s="19">
        <f>H765</f>
        <v>98511.1</v>
      </c>
      <c r="I764" s="19">
        <f>I765</f>
        <v>28511.1</v>
      </c>
      <c r="J764" s="33"/>
      <c r="K764"/>
      <c r="L764"/>
    </row>
    <row r="765" spans="1:12">
      <c r="A765" s="20" t="s">
        <v>1572</v>
      </c>
      <c r="B765" s="21" t="s">
        <v>19</v>
      </c>
      <c r="C765" s="11"/>
      <c r="D765" s="12"/>
      <c r="E765" s="12"/>
      <c r="F765" s="22"/>
      <c r="G765" s="22"/>
      <c r="H765" s="23">
        <f>SUM(H766:H768)</f>
        <v>98511.1</v>
      </c>
      <c r="I765" s="23">
        <f>SUM(I766:I768)</f>
        <v>28511.1</v>
      </c>
      <c r="J765" s="34"/>
      <c r="K765"/>
      <c r="L765"/>
    </row>
    <row r="766" spans="1:12" ht="42.75">
      <c r="A766" s="24" t="s">
        <v>2051</v>
      </c>
      <c r="B766" s="25" t="s">
        <v>2048</v>
      </c>
      <c r="C766" s="24" t="s">
        <v>2054</v>
      </c>
      <c r="D766" s="24">
        <v>2025</v>
      </c>
      <c r="E766" s="24">
        <v>2025</v>
      </c>
      <c r="F766" s="26"/>
      <c r="G766" s="26"/>
      <c r="H766" s="26">
        <v>8511.1</v>
      </c>
      <c r="I766" s="26">
        <v>8511.1</v>
      </c>
      <c r="J766" s="36"/>
      <c r="K766" s="30"/>
      <c r="L766" s="30"/>
    </row>
    <row r="767" spans="1:12" ht="42.75">
      <c r="A767" s="24" t="s">
        <v>2052</v>
      </c>
      <c r="B767" s="25" t="s">
        <v>2049</v>
      </c>
      <c r="C767" s="24" t="s">
        <v>2055</v>
      </c>
      <c r="D767" s="24">
        <v>2025</v>
      </c>
      <c r="E767" s="24">
        <v>2026</v>
      </c>
      <c r="F767" s="26"/>
      <c r="G767" s="26"/>
      <c r="H767" s="26">
        <v>30000</v>
      </c>
      <c r="I767" s="26">
        <v>5000</v>
      </c>
      <c r="J767" s="36"/>
      <c r="K767" s="30"/>
      <c r="L767" s="30"/>
    </row>
    <row r="768" spans="1:12" ht="57">
      <c r="A768" s="24" t="s">
        <v>2053</v>
      </c>
      <c r="B768" s="25" t="s">
        <v>2050</v>
      </c>
      <c r="C768" s="24" t="s">
        <v>2056</v>
      </c>
      <c r="D768" s="24">
        <v>2025</v>
      </c>
      <c r="E768" s="24">
        <v>2026</v>
      </c>
      <c r="F768" s="26"/>
      <c r="G768" s="26"/>
      <c r="H768" s="26">
        <v>60000</v>
      </c>
      <c r="I768" s="26">
        <v>15000</v>
      </c>
      <c r="J768" s="36"/>
      <c r="K768" s="30"/>
      <c r="L768" s="30"/>
    </row>
    <row r="769" spans="1:12">
      <c r="A769" s="9" t="s">
        <v>1273</v>
      </c>
      <c r="B769" s="10" t="s">
        <v>1365</v>
      </c>
      <c r="C769" s="11"/>
      <c r="D769" s="12"/>
      <c r="E769" s="12"/>
      <c r="F769" s="13"/>
      <c r="G769" s="13"/>
      <c r="H769" s="13">
        <f>H770+H802+H809</f>
        <v>357685.7</v>
      </c>
      <c r="I769" s="13">
        <f>I770+I802+I809</f>
        <v>123207.20000000001</v>
      </c>
      <c r="J769" s="31"/>
      <c r="K769"/>
      <c r="L769"/>
    </row>
    <row r="770" spans="1:12">
      <c r="A770" s="17" t="s">
        <v>1275</v>
      </c>
      <c r="B770" s="18" t="s">
        <v>53</v>
      </c>
      <c r="C770" s="11"/>
      <c r="D770" s="12"/>
      <c r="E770" s="12"/>
      <c r="F770" s="19"/>
      <c r="G770" s="19"/>
      <c r="H770" s="19">
        <f t="shared" ref="H770" si="206">H771+H773</f>
        <v>317150.10000000003</v>
      </c>
      <c r="I770" s="19">
        <f t="shared" ref="I770" si="207">I771+I773</f>
        <v>99842.200000000012</v>
      </c>
      <c r="J770" s="33"/>
      <c r="K770"/>
      <c r="L770"/>
    </row>
    <row r="771" spans="1:12">
      <c r="A771" s="20" t="s">
        <v>1572</v>
      </c>
      <c r="B771" s="21" t="s">
        <v>19</v>
      </c>
      <c r="C771" s="11"/>
      <c r="D771" s="12"/>
      <c r="E771" s="12"/>
      <c r="F771" s="22"/>
      <c r="G771" s="22"/>
      <c r="H771" s="23">
        <f t="shared" ref="H771:I771" si="208">SUM(H772:H772)</f>
        <v>6655.7</v>
      </c>
      <c r="I771" s="23">
        <f t="shared" si="208"/>
        <v>6655.7</v>
      </c>
      <c r="J771" s="34"/>
      <c r="K771"/>
      <c r="L771"/>
    </row>
    <row r="772" spans="1:12" ht="57">
      <c r="A772" s="24" t="s">
        <v>1276</v>
      </c>
      <c r="B772" s="25" t="s">
        <v>1557</v>
      </c>
      <c r="C772" s="24" t="s">
        <v>1368</v>
      </c>
      <c r="D772" s="24">
        <v>2025</v>
      </c>
      <c r="E772" s="24">
        <v>2025</v>
      </c>
      <c r="F772" s="26"/>
      <c r="G772" s="26">
        <v>6655.7</v>
      </c>
      <c r="H772" s="26">
        <v>6655.7</v>
      </c>
      <c r="I772" s="26">
        <v>6655.7</v>
      </c>
      <c r="J772" s="35"/>
      <c r="K772" s="30"/>
      <c r="L772" s="30"/>
    </row>
    <row r="773" spans="1:12">
      <c r="A773" s="20" t="s">
        <v>1572</v>
      </c>
      <c r="B773" s="21" t="s">
        <v>54</v>
      </c>
      <c r="C773" s="11"/>
      <c r="D773" s="12"/>
      <c r="E773" s="12"/>
      <c r="F773" s="22"/>
      <c r="G773" s="22"/>
      <c r="H773" s="23">
        <f>SUM(H774:H801)</f>
        <v>310494.40000000002</v>
      </c>
      <c r="I773" s="23">
        <f>SUM(I774:I801)</f>
        <v>93186.500000000015</v>
      </c>
      <c r="J773" s="34"/>
      <c r="K773"/>
      <c r="L773"/>
    </row>
    <row r="774" spans="1:12" ht="42.75">
      <c r="A774" s="24" t="s">
        <v>1279</v>
      </c>
      <c r="B774" s="25" t="s">
        <v>1369</v>
      </c>
      <c r="C774" s="24" t="s">
        <v>1370</v>
      </c>
      <c r="D774" s="24">
        <v>2024</v>
      </c>
      <c r="E774" s="24">
        <v>2026</v>
      </c>
      <c r="F774" s="26">
        <v>13340.7</v>
      </c>
      <c r="G774" s="26">
        <v>12672.3</v>
      </c>
      <c r="H774" s="26">
        <v>12672.3</v>
      </c>
      <c r="I774" s="26">
        <v>3000.8</v>
      </c>
      <c r="J774" s="35"/>
      <c r="K774" s="30"/>
      <c r="L774" s="30"/>
    </row>
    <row r="775" spans="1:12" ht="28.5">
      <c r="A775" s="24" t="s">
        <v>1282</v>
      </c>
      <c r="B775" s="25" t="s">
        <v>1371</v>
      </c>
      <c r="C775" s="24" t="s">
        <v>1372</v>
      </c>
      <c r="D775" s="24">
        <v>2024</v>
      </c>
      <c r="E775" s="24">
        <v>2026</v>
      </c>
      <c r="F775" s="26">
        <v>2149.9</v>
      </c>
      <c r="G775" s="26">
        <v>1899.1</v>
      </c>
      <c r="H775" s="26">
        <v>1899.1</v>
      </c>
      <c r="I775" s="26">
        <v>501.7</v>
      </c>
      <c r="J775" s="35"/>
      <c r="K775" s="30"/>
      <c r="L775" s="30"/>
    </row>
    <row r="776" spans="1:12" ht="28.5">
      <c r="A776" s="24" t="s">
        <v>1285</v>
      </c>
      <c r="B776" s="25" t="s">
        <v>1373</v>
      </c>
      <c r="C776" s="24" t="s">
        <v>1374</v>
      </c>
      <c r="D776" s="24">
        <v>2024</v>
      </c>
      <c r="E776" s="24">
        <v>2026</v>
      </c>
      <c r="F776" s="26">
        <v>3427.7</v>
      </c>
      <c r="G776" s="26">
        <v>3427.7</v>
      </c>
      <c r="H776" s="26">
        <v>3427.7</v>
      </c>
      <c r="I776" s="26">
        <v>1213.9000000000001</v>
      </c>
      <c r="J776" s="35"/>
      <c r="K776" s="30"/>
      <c r="L776" s="30"/>
    </row>
    <row r="777" spans="1:12" ht="28.5">
      <c r="A777" s="24" t="s">
        <v>1983</v>
      </c>
      <c r="B777" s="25" t="s">
        <v>1375</v>
      </c>
      <c r="C777" s="24" t="s">
        <v>1376</v>
      </c>
      <c r="D777" s="24">
        <v>2024</v>
      </c>
      <c r="E777" s="24">
        <v>2026</v>
      </c>
      <c r="F777" s="26">
        <v>7713.8</v>
      </c>
      <c r="G777" s="26">
        <v>7494.2</v>
      </c>
      <c r="H777" s="26">
        <v>7494.2</v>
      </c>
      <c r="I777" s="26">
        <v>2480.1999999999998</v>
      </c>
      <c r="J777" s="35"/>
      <c r="K777" s="30"/>
      <c r="L777" s="30"/>
    </row>
    <row r="778" spans="1:12" ht="42.75">
      <c r="A778" s="24" t="s">
        <v>1984</v>
      </c>
      <c r="B778" s="25" t="s">
        <v>1377</v>
      </c>
      <c r="C778" s="24" t="s">
        <v>1378</v>
      </c>
      <c r="D778" s="24">
        <v>2024</v>
      </c>
      <c r="E778" s="24">
        <v>2026</v>
      </c>
      <c r="F778" s="26">
        <v>14938</v>
      </c>
      <c r="G778" s="26">
        <v>14587.7</v>
      </c>
      <c r="H778" s="26">
        <v>14587.7</v>
      </c>
      <c r="I778" s="26">
        <v>8118.7</v>
      </c>
      <c r="J778" s="35"/>
      <c r="K778" s="30"/>
      <c r="L778" s="30"/>
    </row>
    <row r="779" spans="1:12" ht="28.5">
      <c r="A779" s="24" t="s">
        <v>1985</v>
      </c>
      <c r="B779" s="25" t="s">
        <v>1379</v>
      </c>
      <c r="C779" s="24" t="s">
        <v>1380</v>
      </c>
      <c r="D779" s="24">
        <v>2024</v>
      </c>
      <c r="E779" s="24">
        <v>2026</v>
      </c>
      <c r="F779" s="26">
        <v>28285.9</v>
      </c>
      <c r="G779" s="26">
        <v>28285.9</v>
      </c>
      <c r="H779" s="26">
        <v>28285.9</v>
      </c>
      <c r="I779" s="26">
        <v>8900.1</v>
      </c>
      <c r="J779" s="35"/>
      <c r="K779" s="30"/>
      <c r="L779" s="30"/>
    </row>
    <row r="780" spans="1:12" ht="28.5">
      <c r="A780" s="24" t="s">
        <v>1986</v>
      </c>
      <c r="B780" s="25" t="s">
        <v>1381</v>
      </c>
      <c r="C780" s="24" t="s">
        <v>1382</v>
      </c>
      <c r="D780" s="24">
        <v>2024</v>
      </c>
      <c r="E780" s="24">
        <v>2026</v>
      </c>
      <c r="F780" s="26">
        <v>7713.1</v>
      </c>
      <c r="G780" s="26">
        <v>7530.8</v>
      </c>
      <c r="H780" s="26">
        <v>7530.8</v>
      </c>
      <c r="I780" s="26">
        <v>3174.3</v>
      </c>
      <c r="J780" s="35"/>
      <c r="K780" s="30"/>
      <c r="L780" s="30"/>
    </row>
    <row r="781" spans="1:12" ht="28.5">
      <c r="A781" s="24" t="s">
        <v>1987</v>
      </c>
      <c r="B781" s="25" t="s">
        <v>1383</v>
      </c>
      <c r="C781" s="24" t="s">
        <v>1384</v>
      </c>
      <c r="D781" s="24">
        <v>2024</v>
      </c>
      <c r="E781" s="24">
        <v>2026</v>
      </c>
      <c r="F781" s="26">
        <v>13162.01</v>
      </c>
      <c r="G781" s="26">
        <v>13162.1</v>
      </c>
      <c r="H781" s="26">
        <v>13162.1</v>
      </c>
      <c r="I781" s="26">
        <v>3000</v>
      </c>
      <c r="J781" s="35"/>
      <c r="K781" s="30"/>
      <c r="L781" s="30"/>
    </row>
    <row r="782" spans="1:12" ht="42.75">
      <c r="A782" s="24" t="s">
        <v>1988</v>
      </c>
      <c r="B782" s="25" t="s">
        <v>1385</v>
      </c>
      <c r="C782" s="24" t="s">
        <v>1386</v>
      </c>
      <c r="D782" s="24">
        <v>2024</v>
      </c>
      <c r="E782" s="24">
        <v>2026</v>
      </c>
      <c r="F782" s="26">
        <v>3935.5</v>
      </c>
      <c r="G782" s="26">
        <v>3799.8</v>
      </c>
      <c r="H782" s="26">
        <v>3799.8</v>
      </c>
      <c r="I782" s="26">
        <v>1241.8</v>
      </c>
      <c r="J782" s="35"/>
      <c r="K782" s="30"/>
      <c r="L782" s="30"/>
    </row>
    <row r="783" spans="1:12" ht="42.75">
      <c r="A783" s="24" t="s">
        <v>1989</v>
      </c>
      <c r="B783" s="25" t="s">
        <v>1387</v>
      </c>
      <c r="C783" s="24" t="s">
        <v>1388</v>
      </c>
      <c r="D783" s="24">
        <v>2024</v>
      </c>
      <c r="E783" s="24">
        <v>2025</v>
      </c>
      <c r="F783" s="26">
        <v>1766.1</v>
      </c>
      <c r="G783" s="26">
        <v>1746.8</v>
      </c>
      <c r="H783" s="26">
        <v>1746.8</v>
      </c>
      <c r="I783" s="26">
        <v>863.7</v>
      </c>
      <c r="J783" s="35"/>
      <c r="K783" s="30"/>
      <c r="L783" s="30"/>
    </row>
    <row r="784" spans="1:12" ht="28.5">
      <c r="A784" s="24" t="s">
        <v>1990</v>
      </c>
      <c r="B784" s="25" t="s">
        <v>1389</v>
      </c>
      <c r="C784" s="24" t="s">
        <v>1390</v>
      </c>
      <c r="D784" s="24">
        <v>2024</v>
      </c>
      <c r="E784" s="24">
        <v>2025</v>
      </c>
      <c r="F784" s="26">
        <v>1699</v>
      </c>
      <c r="G784" s="26">
        <v>1639.1</v>
      </c>
      <c r="H784" s="26">
        <v>1639.1</v>
      </c>
      <c r="I784" s="26">
        <v>789.6</v>
      </c>
      <c r="J784" s="35"/>
      <c r="K784" s="30"/>
      <c r="L784" s="30"/>
    </row>
    <row r="785" spans="1:12" ht="28.5">
      <c r="A785" s="24" t="s">
        <v>1991</v>
      </c>
      <c r="B785" s="25" t="s">
        <v>1391</v>
      </c>
      <c r="C785" s="24" t="s">
        <v>1392</v>
      </c>
      <c r="D785" s="24">
        <v>2024</v>
      </c>
      <c r="E785" s="24">
        <v>2025</v>
      </c>
      <c r="F785" s="26">
        <v>3449.9855729999999</v>
      </c>
      <c r="G785" s="26">
        <v>3450</v>
      </c>
      <c r="H785" s="26">
        <v>3450</v>
      </c>
      <c r="I785" s="26">
        <v>1801.4</v>
      </c>
      <c r="J785" s="35"/>
      <c r="K785" s="30"/>
      <c r="L785" s="30"/>
    </row>
    <row r="786" spans="1:12" ht="28.5">
      <c r="A786" s="24" t="s">
        <v>1992</v>
      </c>
      <c r="B786" s="25" t="s">
        <v>1393</v>
      </c>
      <c r="C786" s="24" t="s">
        <v>1394</v>
      </c>
      <c r="D786" s="24">
        <v>2024</v>
      </c>
      <c r="E786" s="24">
        <v>2026</v>
      </c>
      <c r="F786" s="26">
        <v>3770</v>
      </c>
      <c r="G786" s="26">
        <v>3770</v>
      </c>
      <c r="H786" s="26">
        <v>3770</v>
      </c>
      <c r="I786" s="26">
        <v>1585</v>
      </c>
      <c r="J786" s="35"/>
      <c r="K786" s="30"/>
      <c r="L786" s="30"/>
    </row>
    <row r="787" spans="1:12" ht="28.5">
      <c r="A787" s="24" t="s">
        <v>1993</v>
      </c>
      <c r="B787" s="25" t="s">
        <v>1395</v>
      </c>
      <c r="C787" s="24" t="s">
        <v>1396</v>
      </c>
      <c r="D787" s="24">
        <v>2024</v>
      </c>
      <c r="E787" s="24">
        <v>2026</v>
      </c>
      <c r="F787" s="26">
        <v>4622</v>
      </c>
      <c r="G787" s="26">
        <v>4622</v>
      </c>
      <c r="H787" s="26">
        <v>4622</v>
      </c>
      <c r="I787" s="26">
        <v>1617.7</v>
      </c>
      <c r="J787" s="35"/>
      <c r="K787" s="30"/>
      <c r="L787" s="30"/>
    </row>
    <row r="788" spans="1:12" ht="28.5">
      <c r="A788" s="24" t="s">
        <v>1994</v>
      </c>
      <c r="B788" s="25" t="s">
        <v>1397</v>
      </c>
      <c r="C788" s="24" t="s">
        <v>1398</v>
      </c>
      <c r="D788" s="24">
        <v>2024</v>
      </c>
      <c r="E788" s="24">
        <v>2025</v>
      </c>
      <c r="F788" s="26">
        <v>3297.3</v>
      </c>
      <c r="G788" s="26">
        <v>3251.6</v>
      </c>
      <c r="H788" s="26">
        <v>3251.6</v>
      </c>
      <c r="I788" s="26">
        <v>1602.9</v>
      </c>
      <c r="J788" s="35"/>
      <c r="K788" s="30"/>
      <c r="L788" s="30"/>
    </row>
    <row r="789" spans="1:12" ht="28.5">
      <c r="A789" s="24" t="s">
        <v>1995</v>
      </c>
      <c r="B789" s="25" t="s">
        <v>1399</v>
      </c>
      <c r="C789" s="24" t="s">
        <v>1400</v>
      </c>
      <c r="D789" s="24">
        <v>2024</v>
      </c>
      <c r="E789" s="24">
        <v>2026</v>
      </c>
      <c r="F789" s="26">
        <v>2148.3200000000002</v>
      </c>
      <c r="G789" s="26">
        <v>2148.4</v>
      </c>
      <c r="H789" s="26">
        <v>2148.4</v>
      </c>
      <c r="I789" s="26">
        <v>752</v>
      </c>
      <c r="J789" s="35"/>
      <c r="K789" s="30"/>
      <c r="L789" s="30"/>
    </row>
    <row r="790" spans="1:12" ht="42.75">
      <c r="A790" s="24" t="s">
        <v>1996</v>
      </c>
      <c r="B790" s="25" t="s">
        <v>1401</v>
      </c>
      <c r="C790" s="24" t="s">
        <v>1402</v>
      </c>
      <c r="D790" s="24">
        <v>2024</v>
      </c>
      <c r="E790" s="24">
        <v>2025</v>
      </c>
      <c r="F790" s="26">
        <v>4005.2</v>
      </c>
      <c r="G790" s="26">
        <v>3850</v>
      </c>
      <c r="H790" s="26">
        <v>3850</v>
      </c>
      <c r="I790" s="26">
        <v>2648.5</v>
      </c>
      <c r="J790" s="35"/>
      <c r="K790" s="30"/>
      <c r="L790" s="30"/>
    </row>
    <row r="791" spans="1:12" ht="28.5">
      <c r="A791" s="24" t="s">
        <v>1997</v>
      </c>
      <c r="B791" s="25" t="s">
        <v>1403</v>
      </c>
      <c r="C791" s="24" t="s">
        <v>1404</v>
      </c>
      <c r="D791" s="24">
        <v>2024</v>
      </c>
      <c r="E791" s="24">
        <v>2026</v>
      </c>
      <c r="F791" s="26">
        <v>140000</v>
      </c>
      <c r="G791" s="26">
        <v>139950</v>
      </c>
      <c r="H791" s="26">
        <v>139950</v>
      </c>
      <c r="I791" s="26">
        <v>31831.305700000001</v>
      </c>
      <c r="J791" s="35"/>
      <c r="K791" s="30"/>
      <c r="L791" s="30"/>
    </row>
    <row r="792" spans="1:12" ht="42.75">
      <c r="A792" s="24" t="s">
        <v>1998</v>
      </c>
      <c r="B792" s="25" t="s">
        <v>1405</v>
      </c>
      <c r="C792" s="24" t="s">
        <v>1406</v>
      </c>
      <c r="D792" s="24">
        <v>2024</v>
      </c>
      <c r="E792" s="24">
        <v>2025</v>
      </c>
      <c r="F792" s="26">
        <v>1601.4</v>
      </c>
      <c r="G792" s="26">
        <v>1442.3</v>
      </c>
      <c r="H792" s="26">
        <v>1442.3</v>
      </c>
      <c r="I792" s="26">
        <v>641.6</v>
      </c>
      <c r="J792" s="35"/>
      <c r="K792" s="30"/>
      <c r="L792" s="30"/>
    </row>
    <row r="793" spans="1:12" ht="42.75">
      <c r="A793" s="24" t="s">
        <v>1999</v>
      </c>
      <c r="B793" s="25" t="s">
        <v>1407</v>
      </c>
      <c r="C793" s="24" t="s">
        <v>1408</v>
      </c>
      <c r="D793" s="24">
        <v>2024</v>
      </c>
      <c r="E793" s="24">
        <v>2026</v>
      </c>
      <c r="F793" s="26">
        <v>1644.5</v>
      </c>
      <c r="G793" s="26">
        <v>1611.8</v>
      </c>
      <c r="H793" s="26">
        <v>1611.8</v>
      </c>
      <c r="I793" s="26">
        <v>539.5</v>
      </c>
      <c r="J793" s="35"/>
      <c r="K793" s="30"/>
      <c r="L793" s="30"/>
    </row>
    <row r="794" spans="1:12" ht="28.5">
      <c r="A794" s="24" t="s">
        <v>2000</v>
      </c>
      <c r="B794" s="25" t="s">
        <v>1409</v>
      </c>
      <c r="C794" s="24" t="s">
        <v>1410</v>
      </c>
      <c r="D794" s="24">
        <v>2024</v>
      </c>
      <c r="E794" s="24">
        <v>2025</v>
      </c>
      <c r="F794" s="26">
        <v>1835.4</v>
      </c>
      <c r="G794" s="26">
        <v>1835.4</v>
      </c>
      <c r="H794" s="26">
        <v>1835.4</v>
      </c>
      <c r="I794" s="26">
        <v>917.7</v>
      </c>
      <c r="J794" s="35"/>
      <c r="K794" s="30"/>
      <c r="L794" s="30"/>
    </row>
    <row r="795" spans="1:12" ht="42.75">
      <c r="A795" s="24" t="s">
        <v>2001</v>
      </c>
      <c r="B795" s="25" t="s">
        <v>1411</v>
      </c>
      <c r="C795" s="24" t="s">
        <v>1412</v>
      </c>
      <c r="D795" s="24">
        <v>2024</v>
      </c>
      <c r="E795" s="24">
        <v>2025</v>
      </c>
      <c r="F795" s="26">
        <v>1601.4</v>
      </c>
      <c r="G795" s="26">
        <v>1601.4</v>
      </c>
      <c r="H795" s="26">
        <v>1601.4</v>
      </c>
      <c r="I795" s="26">
        <v>800.7</v>
      </c>
      <c r="J795" s="35"/>
      <c r="K795" s="30"/>
      <c r="L795" s="30"/>
    </row>
    <row r="796" spans="1:12" ht="42.75">
      <c r="A796" s="24" t="s">
        <v>2002</v>
      </c>
      <c r="B796" s="25" t="s">
        <v>1413</v>
      </c>
      <c r="C796" s="24" t="s">
        <v>1414</v>
      </c>
      <c r="D796" s="24">
        <v>2024</v>
      </c>
      <c r="E796" s="24">
        <v>2025</v>
      </c>
      <c r="F796" s="26">
        <v>1601.4</v>
      </c>
      <c r="G796" s="26">
        <v>1598.9</v>
      </c>
      <c r="H796" s="26">
        <v>1598.9</v>
      </c>
      <c r="I796" s="26">
        <v>798.2</v>
      </c>
      <c r="J796" s="35"/>
      <c r="K796" s="30"/>
      <c r="L796" s="30"/>
    </row>
    <row r="797" spans="1:12" ht="28.5">
      <c r="A797" s="24" t="s">
        <v>2003</v>
      </c>
      <c r="B797" s="25" t="s">
        <v>1415</v>
      </c>
      <c r="C797" s="24" t="s">
        <v>1416</v>
      </c>
      <c r="D797" s="24">
        <v>2022</v>
      </c>
      <c r="E797" s="24">
        <v>2025</v>
      </c>
      <c r="F797" s="26">
        <v>3500</v>
      </c>
      <c r="G797" s="26">
        <v>9371.7999999999993</v>
      </c>
      <c r="H797" s="26">
        <v>9371.7999999999993</v>
      </c>
      <c r="I797" s="26">
        <v>4594.9109000000008</v>
      </c>
      <c r="J797" s="35"/>
      <c r="K797" s="30"/>
      <c r="L797" s="30"/>
    </row>
    <row r="798" spans="1:12" ht="42.75">
      <c r="A798" s="24" t="s">
        <v>2004</v>
      </c>
      <c r="B798" s="25" t="s">
        <v>1417</v>
      </c>
      <c r="C798" s="24" t="s">
        <v>1418</v>
      </c>
      <c r="D798" s="24">
        <v>2022</v>
      </c>
      <c r="E798" s="24">
        <v>2025</v>
      </c>
      <c r="F798" s="26">
        <v>4692</v>
      </c>
      <c r="G798" s="26">
        <v>9356.1</v>
      </c>
      <c r="H798" s="26">
        <v>9356.1</v>
      </c>
      <c r="I798" s="26">
        <v>1000.5</v>
      </c>
      <c r="J798" s="35"/>
      <c r="K798" s="30"/>
      <c r="L798" s="30"/>
    </row>
    <row r="799" spans="1:12" ht="28.5">
      <c r="A799" s="24" t="s">
        <v>2005</v>
      </c>
      <c r="B799" s="25" t="s">
        <v>1419</v>
      </c>
      <c r="C799" s="24" t="s">
        <v>1420</v>
      </c>
      <c r="D799" s="24">
        <v>2022</v>
      </c>
      <c r="E799" s="24">
        <v>2025</v>
      </c>
      <c r="F799" s="26">
        <v>2800</v>
      </c>
      <c r="G799" s="26">
        <v>5512</v>
      </c>
      <c r="H799" s="26">
        <v>5512</v>
      </c>
      <c r="I799" s="26">
        <v>980.1</v>
      </c>
      <c r="J799" s="35"/>
      <c r="K799" s="30"/>
      <c r="L799" s="30"/>
    </row>
    <row r="800" spans="1:12" ht="28.5">
      <c r="A800" s="24" t="s">
        <v>2006</v>
      </c>
      <c r="B800" s="25" t="s">
        <v>1421</v>
      </c>
      <c r="C800" s="24" t="s">
        <v>1422</v>
      </c>
      <c r="D800" s="24">
        <v>2022</v>
      </c>
      <c r="E800" s="24">
        <v>2025</v>
      </c>
      <c r="F800" s="26">
        <v>1152.2</v>
      </c>
      <c r="G800" s="26">
        <v>1527.3</v>
      </c>
      <c r="H800" s="26">
        <v>1527.3</v>
      </c>
      <c r="I800" s="26">
        <v>304.3</v>
      </c>
      <c r="J800" s="35"/>
      <c r="K800" s="30"/>
      <c r="L800" s="30"/>
    </row>
    <row r="801" spans="1:12" ht="42.75">
      <c r="A801" s="24" t="s">
        <v>2007</v>
      </c>
      <c r="B801" s="25" t="s">
        <v>1423</v>
      </c>
      <c r="C801" s="24" t="s">
        <v>1424</v>
      </c>
      <c r="D801" s="24">
        <v>2022</v>
      </c>
      <c r="E801" s="24">
        <v>2025</v>
      </c>
      <c r="F801" s="26">
        <v>16000</v>
      </c>
      <c r="G801" s="26">
        <v>19349.900000000001</v>
      </c>
      <c r="H801" s="26">
        <v>19349.900000000001</v>
      </c>
      <c r="I801" s="26">
        <v>7485.3834000000006</v>
      </c>
      <c r="J801" s="35"/>
      <c r="K801" s="30"/>
      <c r="L801" s="30"/>
    </row>
    <row r="802" spans="1:12">
      <c r="A802" s="17" t="s">
        <v>2008</v>
      </c>
      <c r="B802" s="18" t="s">
        <v>31</v>
      </c>
      <c r="C802" s="11"/>
      <c r="D802" s="12"/>
      <c r="E802" s="12"/>
      <c r="F802" s="19"/>
      <c r="G802" s="19"/>
      <c r="H802" s="19">
        <f>H803+H806</f>
        <v>34262.5</v>
      </c>
      <c r="I802" s="19">
        <f>I803+I806</f>
        <v>17591.900000000001</v>
      </c>
      <c r="J802" s="33"/>
      <c r="K802"/>
      <c r="L802"/>
    </row>
    <row r="803" spans="1:12">
      <c r="A803" s="20" t="s">
        <v>1572</v>
      </c>
      <c r="B803" s="21" t="s">
        <v>19</v>
      </c>
      <c r="C803" s="11"/>
      <c r="D803" s="12"/>
      <c r="E803" s="12"/>
      <c r="F803" s="22"/>
      <c r="G803" s="22"/>
      <c r="H803" s="23">
        <f>SUM(H804:H805)</f>
        <v>29208.699999999997</v>
      </c>
      <c r="I803" s="23">
        <f>SUM(I804:I805)</f>
        <v>15304.3</v>
      </c>
      <c r="J803" s="34"/>
      <c r="K803"/>
      <c r="L803"/>
    </row>
    <row r="804" spans="1:12" ht="42.75">
      <c r="A804" s="24" t="s">
        <v>2009</v>
      </c>
      <c r="B804" s="25" t="s">
        <v>1425</v>
      </c>
      <c r="C804" s="24" t="s">
        <v>1426</v>
      </c>
      <c r="D804" s="24">
        <v>2025</v>
      </c>
      <c r="E804" s="24">
        <v>2026</v>
      </c>
      <c r="F804" s="26"/>
      <c r="G804" s="26">
        <v>24861.3</v>
      </c>
      <c r="H804" s="26">
        <v>23848.399999999998</v>
      </c>
      <c r="I804" s="26">
        <v>9944</v>
      </c>
      <c r="J804" s="35"/>
      <c r="K804" s="30"/>
      <c r="L804" s="30"/>
    </row>
    <row r="805" spans="1:12" ht="42.75">
      <c r="A805" s="24" t="s">
        <v>2010</v>
      </c>
      <c r="B805" s="25" t="s">
        <v>2040</v>
      </c>
      <c r="C805" s="24" t="s">
        <v>1540</v>
      </c>
      <c r="D805" s="24">
        <v>2025</v>
      </c>
      <c r="E805" s="24">
        <v>2025</v>
      </c>
      <c r="F805" s="26"/>
      <c r="G805" s="26">
        <v>5762.8</v>
      </c>
      <c r="H805" s="26">
        <v>5360.3</v>
      </c>
      <c r="I805" s="26">
        <v>5360.3</v>
      </c>
      <c r="J805" s="35"/>
      <c r="K805" s="30"/>
      <c r="L805" s="30"/>
    </row>
    <row r="806" spans="1:12">
      <c r="A806" s="20" t="s">
        <v>1572</v>
      </c>
      <c r="B806" s="21" t="s">
        <v>54</v>
      </c>
      <c r="C806" s="11"/>
      <c r="D806" s="12"/>
      <c r="E806" s="12"/>
      <c r="F806" s="22"/>
      <c r="G806" s="22"/>
      <c r="H806" s="23">
        <f t="shared" ref="H806:I806" si="209">SUM(H807:H808)</f>
        <v>5053.7999999999993</v>
      </c>
      <c r="I806" s="23">
        <f t="shared" si="209"/>
        <v>2287.6000000000004</v>
      </c>
      <c r="J806" s="34"/>
      <c r="K806"/>
      <c r="L806"/>
    </row>
    <row r="807" spans="1:12" ht="42.75">
      <c r="A807" s="24" t="s">
        <v>2011</v>
      </c>
      <c r="B807" s="25" t="s">
        <v>1553</v>
      </c>
      <c r="C807" s="24" t="s">
        <v>1427</v>
      </c>
      <c r="D807" s="24">
        <v>2024</v>
      </c>
      <c r="E807" s="24">
        <v>2025</v>
      </c>
      <c r="F807" s="26">
        <v>3493.2</v>
      </c>
      <c r="G807" s="26">
        <v>3493.2</v>
      </c>
      <c r="H807" s="26">
        <v>3493.2</v>
      </c>
      <c r="I807" s="26">
        <v>2281.9597000000003</v>
      </c>
      <c r="J807" s="35"/>
      <c r="K807" s="30"/>
      <c r="L807" s="30"/>
    </row>
    <row r="808" spans="1:12" ht="57">
      <c r="A808" s="24" t="s">
        <v>2012</v>
      </c>
      <c r="B808" s="25" t="s">
        <v>1554</v>
      </c>
      <c r="C808" s="24" t="s">
        <v>1428</v>
      </c>
      <c r="D808" s="24">
        <v>2020</v>
      </c>
      <c r="E808" s="24">
        <v>2025</v>
      </c>
      <c r="F808" s="26">
        <v>919.6</v>
      </c>
      <c r="G808" s="26">
        <v>1560.6</v>
      </c>
      <c r="H808" s="26">
        <v>1560.6</v>
      </c>
      <c r="I808" s="26">
        <v>5.6402999999999999</v>
      </c>
      <c r="J808" s="35"/>
      <c r="K808" s="30"/>
      <c r="L808" s="30"/>
    </row>
    <row r="809" spans="1:12">
      <c r="A809" s="17" t="s">
        <v>1288</v>
      </c>
      <c r="B809" s="18" t="s">
        <v>18</v>
      </c>
      <c r="C809" s="11"/>
      <c r="D809" s="12"/>
      <c r="E809" s="12"/>
      <c r="F809" s="19"/>
      <c r="G809" s="19"/>
      <c r="H809" s="19">
        <f t="shared" ref="H809" si="210">H810+H814</f>
        <v>6273.0999999999995</v>
      </c>
      <c r="I809" s="19">
        <f t="shared" ref="I809" si="211">I810+I814</f>
        <v>5773.0999999999995</v>
      </c>
      <c r="J809" s="33"/>
      <c r="K809"/>
      <c r="L809"/>
    </row>
    <row r="810" spans="1:12">
      <c r="A810" s="20" t="s">
        <v>1572</v>
      </c>
      <c r="B810" s="21" t="s">
        <v>19</v>
      </c>
      <c r="C810" s="11"/>
      <c r="D810" s="12"/>
      <c r="E810" s="12"/>
      <c r="F810" s="22"/>
      <c r="G810" s="22"/>
      <c r="H810" s="23">
        <f>SUM(H811:H813)</f>
        <v>5296.4</v>
      </c>
      <c r="I810" s="23">
        <f>SUM(I811:I813)</f>
        <v>5296.4</v>
      </c>
      <c r="J810" s="34"/>
      <c r="K810"/>
      <c r="L810"/>
    </row>
    <row r="811" spans="1:12" ht="57">
      <c r="A811" s="24" t="s">
        <v>1289</v>
      </c>
      <c r="B811" s="25" t="s">
        <v>1555</v>
      </c>
      <c r="C811" s="24" t="s">
        <v>1431</v>
      </c>
      <c r="D811" s="24">
        <v>2025</v>
      </c>
      <c r="E811" s="24">
        <v>2025</v>
      </c>
      <c r="F811" s="26"/>
      <c r="G811" s="26">
        <v>1600</v>
      </c>
      <c r="H811" s="26">
        <v>1593</v>
      </c>
      <c r="I811" s="26">
        <v>1593</v>
      </c>
      <c r="J811" s="35"/>
      <c r="K811" s="30"/>
      <c r="L811" s="30"/>
    </row>
    <row r="812" spans="1:12" ht="28.5">
      <c r="A812" s="24" t="s">
        <v>1290</v>
      </c>
      <c r="B812" s="25" t="s">
        <v>1433</v>
      </c>
      <c r="C812" s="24" t="s">
        <v>1434</v>
      </c>
      <c r="D812" s="24">
        <v>2025</v>
      </c>
      <c r="E812" s="24">
        <v>2025</v>
      </c>
      <c r="F812" s="26"/>
      <c r="G812" s="26">
        <v>60000</v>
      </c>
      <c r="H812" s="26">
        <v>3113.7</v>
      </c>
      <c r="I812" s="26">
        <v>3113.7</v>
      </c>
      <c r="J812" s="35"/>
      <c r="K812" s="30"/>
      <c r="L812" s="30"/>
    </row>
    <row r="813" spans="1:12" s="6" customFormat="1" ht="42.75">
      <c r="A813" s="24" t="s">
        <v>1293</v>
      </c>
      <c r="B813" s="25" t="s">
        <v>1568</v>
      </c>
      <c r="C813" s="24" t="s">
        <v>1567</v>
      </c>
      <c r="D813" s="24">
        <v>2025</v>
      </c>
      <c r="E813" s="24">
        <v>2025</v>
      </c>
      <c r="F813" s="26"/>
      <c r="G813" s="26">
        <v>6881.7</v>
      </c>
      <c r="H813" s="26">
        <v>589.70000000000005</v>
      </c>
      <c r="I813" s="26">
        <v>589.70000000000005</v>
      </c>
      <c r="J813" s="35"/>
      <c r="K813" s="30"/>
      <c r="L813" s="30"/>
    </row>
    <row r="814" spans="1:12">
      <c r="A814" s="20" t="s">
        <v>1572</v>
      </c>
      <c r="B814" s="21" t="s">
        <v>54</v>
      </c>
      <c r="C814" s="11"/>
      <c r="D814" s="12"/>
      <c r="E814" s="12"/>
      <c r="F814" s="22"/>
      <c r="G814" s="22"/>
      <c r="H814" s="23">
        <f t="shared" ref="H814:I814" si="212">SUM(H815:H815)</f>
        <v>976.7</v>
      </c>
      <c r="I814" s="23">
        <f t="shared" si="212"/>
        <v>476.7</v>
      </c>
      <c r="J814" s="34"/>
      <c r="K814"/>
      <c r="L814"/>
    </row>
    <row r="815" spans="1:12" ht="28.5">
      <c r="A815" s="24" t="s">
        <v>2013</v>
      </c>
      <c r="B815" s="25" t="s">
        <v>1435</v>
      </c>
      <c r="C815" s="24" t="s">
        <v>1436</v>
      </c>
      <c r="D815" s="24">
        <v>2024</v>
      </c>
      <c r="E815" s="24">
        <v>2025</v>
      </c>
      <c r="F815" s="26">
        <v>1000</v>
      </c>
      <c r="G815" s="26">
        <v>976.7</v>
      </c>
      <c r="H815" s="26">
        <v>976.7</v>
      </c>
      <c r="I815" s="26">
        <v>476.7</v>
      </c>
      <c r="J815" s="35"/>
      <c r="K815" s="30"/>
      <c r="L815" s="30"/>
    </row>
    <row r="816" spans="1:12">
      <c r="A816" s="9" t="s">
        <v>1294</v>
      </c>
      <c r="B816" s="10" t="s">
        <v>1438</v>
      </c>
      <c r="C816" s="11"/>
      <c r="D816" s="12"/>
      <c r="E816" s="12"/>
      <c r="F816" s="13"/>
      <c r="G816" s="13"/>
      <c r="H816" s="13">
        <f t="shared" ref="H816" si="213">H817+H820</f>
        <v>2285.1000000000004</v>
      </c>
      <c r="I816" s="13">
        <f t="shared" ref="I816" si="214">I817+I820</f>
        <v>2285.1000000000004</v>
      </c>
      <c r="J816" s="31"/>
      <c r="K816"/>
      <c r="L816"/>
    </row>
    <row r="817" spans="1:12">
      <c r="A817" s="17" t="s">
        <v>2014</v>
      </c>
      <c r="B817" s="18" t="s">
        <v>31</v>
      </c>
      <c r="C817" s="11"/>
      <c r="D817" s="12"/>
      <c r="E817" s="12"/>
      <c r="F817" s="19"/>
      <c r="G817" s="19"/>
      <c r="H817" s="19">
        <f t="shared" ref="H817:I817" si="215">H818</f>
        <v>960.7</v>
      </c>
      <c r="I817" s="19">
        <f t="shared" si="215"/>
        <v>960.7</v>
      </c>
      <c r="J817" s="33"/>
      <c r="K817"/>
      <c r="L817"/>
    </row>
    <row r="818" spans="1:12">
      <c r="A818" s="20" t="s">
        <v>1572</v>
      </c>
      <c r="B818" s="21" t="s">
        <v>19</v>
      </c>
      <c r="C818" s="11"/>
      <c r="D818" s="12"/>
      <c r="E818" s="12"/>
      <c r="F818" s="22"/>
      <c r="G818" s="22"/>
      <c r="H818" s="23">
        <f t="shared" ref="H818:I818" si="216">SUM(H819:H819)</f>
        <v>960.7</v>
      </c>
      <c r="I818" s="23">
        <f t="shared" si="216"/>
        <v>960.7</v>
      </c>
      <c r="J818" s="34"/>
      <c r="K818"/>
      <c r="L818"/>
    </row>
    <row r="819" spans="1:12" ht="28.5">
      <c r="A819" s="24" t="s">
        <v>2015</v>
      </c>
      <c r="B819" s="25" t="s">
        <v>1439</v>
      </c>
      <c r="C819" s="24" t="s">
        <v>1440</v>
      </c>
      <c r="D819" s="24">
        <v>2025</v>
      </c>
      <c r="E819" s="24">
        <v>2025</v>
      </c>
      <c r="F819" s="26"/>
      <c r="G819" s="26">
        <v>979.2</v>
      </c>
      <c r="H819" s="26">
        <v>960.7</v>
      </c>
      <c r="I819" s="26">
        <v>960.7</v>
      </c>
      <c r="J819" s="35"/>
      <c r="K819" s="30"/>
      <c r="L819" s="30"/>
    </row>
    <row r="820" spans="1:12">
      <c r="A820" s="17" t="s">
        <v>2016</v>
      </c>
      <c r="B820" s="18" t="s">
        <v>18</v>
      </c>
      <c r="C820" s="11"/>
      <c r="D820" s="12"/>
      <c r="E820" s="12"/>
      <c r="F820" s="19"/>
      <c r="G820" s="19"/>
      <c r="H820" s="19">
        <f t="shared" ref="H820:I820" si="217">H821</f>
        <v>1324.4</v>
      </c>
      <c r="I820" s="19">
        <f t="shared" si="217"/>
        <v>1324.4</v>
      </c>
      <c r="J820" s="33"/>
      <c r="K820"/>
      <c r="L820"/>
    </row>
    <row r="821" spans="1:12">
      <c r="A821" s="20" t="s">
        <v>1572</v>
      </c>
      <c r="B821" s="21" t="s">
        <v>19</v>
      </c>
      <c r="C821" s="11"/>
      <c r="D821" s="12"/>
      <c r="E821" s="12"/>
      <c r="F821" s="22"/>
      <c r="G821" s="22"/>
      <c r="H821" s="23">
        <f t="shared" ref="H821:I821" si="218">SUM(H822:H822)</f>
        <v>1324.4</v>
      </c>
      <c r="I821" s="23">
        <f t="shared" si="218"/>
        <v>1324.4</v>
      </c>
      <c r="J821" s="34"/>
      <c r="K821"/>
      <c r="L821"/>
    </row>
    <row r="822" spans="1:12" ht="42.75">
      <c r="A822" s="24" t="s">
        <v>2017</v>
      </c>
      <c r="B822" s="25" t="s">
        <v>1443</v>
      </c>
      <c r="C822" s="24" t="s">
        <v>1444</v>
      </c>
      <c r="D822" s="24">
        <v>2025</v>
      </c>
      <c r="E822" s="24">
        <v>2025</v>
      </c>
      <c r="F822" s="26"/>
      <c r="G822" s="26">
        <v>1381.6999999999998</v>
      </c>
      <c r="H822" s="26">
        <v>1324.4</v>
      </c>
      <c r="I822" s="26">
        <v>1324.4</v>
      </c>
      <c r="J822" s="35"/>
      <c r="K822" s="30"/>
      <c r="L822" s="30"/>
    </row>
    <row r="823" spans="1:12" ht="30">
      <c r="A823" s="9" t="s">
        <v>1364</v>
      </c>
      <c r="B823" s="10" t="s">
        <v>1446</v>
      </c>
      <c r="C823" s="11"/>
      <c r="D823" s="12"/>
      <c r="E823" s="12"/>
      <c r="F823" s="13"/>
      <c r="G823" s="13"/>
      <c r="H823" s="13">
        <f t="shared" ref="H823" si="219">H824+H827</f>
        <v>6006.7000000000007</v>
      </c>
      <c r="I823" s="13">
        <f t="shared" ref="I823" si="220">I824+I827</f>
        <v>4089.7</v>
      </c>
      <c r="J823" s="31"/>
      <c r="K823"/>
      <c r="L823"/>
    </row>
    <row r="824" spans="1:12">
      <c r="A824" s="17" t="s">
        <v>1366</v>
      </c>
      <c r="B824" s="18" t="s">
        <v>53</v>
      </c>
      <c r="C824" s="11"/>
      <c r="D824" s="12"/>
      <c r="E824" s="12"/>
      <c r="F824" s="19"/>
      <c r="G824" s="19"/>
      <c r="H824" s="19">
        <f t="shared" ref="H824:I824" si="221">H825</f>
        <v>2478.8000000000002</v>
      </c>
      <c r="I824" s="19">
        <f t="shared" si="221"/>
        <v>561.79999999999995</v>
      </c>
      <c r="J824" s="33"/>
      <c r="K824"/>
      <c r="L824"/>
    </row>
    <row r="825" spans="1:12">
      <c r="A825" s="20" t="s">
        <v>1572</v>
      </c>
      <c r="B825" s="21" t="s">
        <v>19</v>
      </c>
      <c r="C825" s="11"/>
      <c r="D825" s="12"/>
      <c r="E825" s="12"/>
      <c r="F825" s="22"/>
      <c r="G825" s="22"/>
      <c r="H825" s="23">
        <f t="shared" ref="H825:I825" si="222">SUM(H826:H826)</f>
        <v>2478.8000000000002</v>
      </c>
      <c r="I825" s="23">
        <f t="shared" si="222"/>
        <v>561.79999999999995</v>
      </c>
      <c r="J825" s="34"/>
      <c r="K825"/>
      <c r="L825"/>
    </row>
    <row r="826" spans="1:12" ht="28.5">
      <c r="A826" s="24" t="s">
        <v>1367</v>
      </c>
      <c r="B826" s="25" t="s">
        <v>1449</v>
      </c>
      <c r="C826" s="24" t="s">
        <v>1450</v>
      </c>
      <c r="D826" s="24">
        <v>2025</v>
      </c>
      <c r="E826" s="24">
        <v>2026</v>
      </c>
      <c r="F826" s="26"/>
      <c r="G826" s="26">
        <v>2493</v>
      </c>
      <c r="H826" s="26">
        <v>2478.8000000000002</v>
      </c>
      <c r="I826" s="26">
        <v>561.79999999999995</v>
      </c>
      <c r="J826" s="35"/>
      <c r="K826" s="30"/>
      <c r="L826" s="30"/>
    </row>
    <row r="827" spans="1:12">
      <c r="A827" s="17" t="s">
        <v>1429</v>
      </c>
      <c r="B827" s="18" t="s">
        <v>18</v>
      </c>
      <c r="C827" s="11"/>
      <c r="D827" s="12"/>
      <c r="E827" s="12"/>
      <c r="F827" s="19"/>
      <c r="G827" s="19"/>
      <c r="H827" s="19">
        <f t="shared" ref="H827:I827" si="223">H828</f>
        <v>3527.9</v>
      </c>
      <c r="I827" s="19">
        <f t="shared" si="223"/>
        <v>3527.9</v>
      </c>
      <c r="J827" s="33"/>
      <c r="K827"/>
      <c r="L827"/>
    </row>
    <row r="828" spans="1:12">
      <c r="A828" s="20" t="s">
        <v>1572</v>
      </c>
      <c r="B828" s="21" t="s">
        <v>19</v>
      </c>
      <c r="C828" s="11"/>
      <c r="D828" s="12"/>
      <c r="E828" s="12"/>
      <c r="F828" s="22"/>
      <c r="G828" s="22"/>
      <c r="H828" s="23">
        <f t="shared" ref="H828" si="224">SUM(H829:H830)</f>
        <v>3527.9</v>
      </c>
      <c r="I828" s="23">
        <f t="shared" ref="I828" si="225">SUM(I829:I830)</f>
        <v>3527.9</v>
      </c>
      <c r="J828" s="34"/>
      <c r="K828"/>
      <c r="L828"/>
    </row>
    <row r="829" spans="1:12" ht="28.5">
      <c r="A829" s="24" t="s">
        <v>1430</v>
      </c>
      <c r="B829" s="25" t="s">
        <v>1453</v>
      </c>
      <c r="C829" s="24" t="s">
        <v>1454</v>
      </c>
      <c r="D829" s="24">
        <v>2025</v>
      </c>
      <c r="E829" s="24">
        <v>2025</v>
      </c>
      <c r="F829" s="26"/>
      <c r="G829" s="26">
        <v>3887.2</v>
      </c>
      <c r="H829" s="26">
        <v>3372.9</v>
      </c>
      <c r="I829" s="26">
        <v>3372.9</v>
      </c>
      <c r="J829" s="35"/>
      <c r="K829" s="30"/>
      <c r="L829" s="30"/>
    </row>
    <row r="830" spans="1:12" ht="42.75">
      <c r="A830" s="24" t="s">
        <v>1432</v>
      </c>
      <c r="B830" s="25" t="s">
        <v>1569</v>
      </c>
      <c r="C830" s="24" t="s">
        <v>1455</v>
      </c>
      <c r="D830" s="24">
        <v>2025</v>
      </c>
      <c r="E830" s="24">
        <v>2025</v>
      </c>
      <c r="F830" s="26"/>
      <c r="G830" s="26">
        <v>165</v>
      </c>
      <c r="H830" s="26">
        <v>155</v>
      </c>
      <c r="I830" s="26">
        <v>155</v>
      </c>
      <c r="J830" s="35"/>
      <c r="K830" s="30"/>
      <c r="L830" s="30"/>
    </row>
    <row r="831" spans="1:12" ht="30">
      <c r="A831" s="9" t="s">
        <v>1437</v>
      </c>
      <c r="B831" s="10" t="s">
        <v>1457</v>
      </c>
      <c r="C831" s="11"/>
      <c r="D831" s="12"/>
      <c r="E831" s="12"/>
      <c r="F831" s="13"/>
      <c r="G831" s="13"/>
      <c r="H831" s="13">
        <f t="shared" ref="H831" si="226">H832+H841</f>
        <v>132300.5</v>
      </c>
      <c r="I831" s="13">
        <f t="shared" ref="I831" si="227">I832+I841</f>
        <v>52748.599999999991</v>
      </c>
      <c r="J831" s="31"/>
      <c r="K831"/>
      <c r="L831"/>
    </row>
    <row r="832" spans="1:12">
      <c r="A832" s="17" t="s">
        <v>2018</v>
      </c>
      <c r="B832" s="18" t="s">
        <v>53</v>
      </c>
      <c r="C832" s="11"/>
      <c r="D832" s="12"/>
      <c r="E832" s="12"/>
      <c r="F832" s="19"/>
      <c r="G832" s="19"/>
      <c r="H832" s="19">
        <f t="shared" ref="H832" si="228">H833+H839</f>
        <v>126316.29999999999</v>
      </c>
      <c r="I832" s="19">
        <f t="shared" ref="I832" si="229">I833+I839</f>
        <v>46764.399999999994</v>
      </c>
      <c r="J832" s="33"/>
      <c r="K832"/>
      <c r="L832"/>
    </row>
    <row r="833" spans="1:12">
      <c r="A833" s="20" t="s">
        <v>1572</v>
      </c>
      <c r="B833" s="21" t="s">
        <v>19</v>
      </c>
      <c r="C833" s="11"/>
      <c r="D833" s="12"/>
      <c r="E833" s="12"/>
      <c r="F833" s="22"/>
      <c r="G833" s="22"/>
      <c r="H833" s="23">
        <f t="shared" ref="H833" si="230">SUM(H834:H838)</f>
        <v>50361.399999999994</v>
      </c>
      <c r="I833" s="23">
        <f t="shared" ref="I833" si="231">SUM(I834:I838)</f>
        <v>18769.099999999999</v>
      </c>
      <c r="J833" s="34"/>
      <c r="K833"/>
      <c r="L833"/>
    </row>
    <row r="834" spans="1:12" ht="28.5">
      <c r="A834" s="24" t="s">
        <v>2019</v>
      </c>
      <c r="B834" s="25" t="s">
        <v>1462</v>
      </c>
      <c r="C834" s="24" t="s">
        <v>1463</v>
      </c>
      <c r="D834" s="24">
        <v>2025</v>
      </c>
      <c r="E834" s="24">
        <v>2026</v>
      </c>
      <c r="F834" s="26"/>
      <c r="G834" s="26">
        <v>8674.8000000000011</v>
      </c>
      <c r="H834" s="26">
        <v>8043.3</v>
      </c>
      <c r="I834" s="26">
        <v>3469.9</v>
      </c>
      <c r="J834" s="35"/>
      <c r="K834" s="30"/>
      <c r="L834" s="30"/>
    </row>
    <row r="835" spans="1:12" ht="28.5">
      <c r="A835" s="24" t="s">
        <v>2020</v>
      </c>
      <c r="B835" s="25" t="s">
        <v>1464</v>
      </c>
      <c r="C835" s="24" t="s">
        <v>1465</v>
      </c>
      <c r="D835" s="24">
        <v>2025</v>
      </c>
      <c r="E835" s="24">
        <v>2026</v>
      </c>
      <c r="F835" s="26"/>
      <c r="G835" s="26">
        <v>8674.8000000000011</v>
      </c>
      <c r="H835" s="26">
        <v>8067.9000000000005</v>
      </c>
      <c r="I835" s="26">
        <v>3469.9</v>
      </c>
      <c r="J835" s="35"/>
      <c r="K835" s="30"/>
      <c r="L835" s="30"/>
    </row>
    <row r="836" spans="1:12" ht="28.5">
      <c r="A836" s="24" t="s">
        <v>2021</v>
      </c>
      <c r="B836" s="25" t="s">
        <v>1466</v>
      </c>
      <c r="C836" s="24" t="s">
        <v>1467</v>
      </c>
      <c r="D836" s="24">
        <v>2025</v>
      </c>
      <c r="E836" s="24">
        <v>2026</v>
      </c>
      <c r="F836" s="26"/>
      <c r="G836" s="26">
        <v>12320.1</v>
      </c>
      <c r="H836" s="26">
        <v>12213.5</v>
      </c>
      <c r="I836" s="26">
        <v>4928</v>
      </c>
      <c r="J836" s="35"/>
      <c r="K836" s="30"/>
      <c r="L836" s="30"/>
    </row>
    <row r="837" spans="1:12" ht="57">
      <c r="A837" s="24" t="s">
        <v>2022</v>
      </c>
      <c r="B837" s="25" t="s">
        <v>1468</v>
      </c>
      <c r="C837" s="24" t="s">
        <v>1469</v>
      </c>
      <c r="D837" s="24">
        <v>2025</v>
      </c>
      <c r="E837" s="24">
        <v>2026</v>
      </c>
      <c r="F837" s="26"/>
      <c r="G837" s="26">
        <v>12801</v>
      </c>
      <c r="H837" s="26">
        <v>12541</v>
      </c>
      <c r="I837" s="26">
        <v>5120.3999999999996</v>
      </c>
      <c r="J837" s="35"/>
      <c r="K837" s="30"/>
      <c r="L837" s="30"/>
    </row>
    <row r="838" spans="1:12" ht="28.5">
      <c r="A838" s="24" t="s">
        <v>2023</v>
      </c>
      <c r="B838" s="25" t="s">
        <v>1470</v>
      </c>
      <c r="C838" s="24" t="s">
        <v>1471</v>
      </c>
      <c r="D838" s="24">
        <v>2025</v>
      </c>
      <c r="E838" s="24">
        <v>2026</v>
      </c>
      <c r="F838" s="26"/>
      <c r="G838" s="26">
        <v>9500</v>
      </c>
      <c r="H838" s="26">
        <v>9495.7000000000007</v>
      </c>
      <c r="I838" s="26">
        <v>1780.9</v>
      </c>
      <c r="J838" s="35"/>
      <c r="K838" s="30"/>
      <c r="L838" s="30"/>
    </row>
    <row r="839" spans="1:12">
      <c r="A839" s="20" t="s">
        <v>1572</v>
      </c>
      <c r="B839" s="21" t="s">
        <v>54</v>
      </c>
      <c r="C839" s="11"/>
      <c r="D839" s="12"/>
      <c r="E839" s="12"/>
      <c r="F839" s="22"/>
      <c r="G839" s="22"/>
      <c r="H839" s="23">
        <f t="shared" ref="H839:I839" si="232">SUM(H840:H840)</f>
        <v>75954.899999999994</v>
      </c>
      <c r="I839" s="23">
        <f t="shared" si="232"/>
        <v>27995.3</v>
      </c>
      <c r="J839" s="34"/>
      <c r="K839"/>
      <c r="L839"/>
    </row>
    <row r="840" spans="1:12" ht="28.5">
      <c r="A840" s="24" t="s">
        <v>2024</v>
      </c>
      <c r="B840" s="25" t="s">
        <v>1460</v>
      </c>
      <c r="C840" s="24" t="s">
        <v>1461</v>
      </c>
      <c r="D840" s="24">
        <v>2013</v>
      </c>
      <c r="E840" s="24">
        <v>2026</v>
      </c>
      <c r="F840" s="26">
        <v>15000</v>
      </c>
      <c r="G840" s="26">
        <v>75954.899999999994</v>
      </c>
      <c r="H840" s="26">
        <v>75954.899999999994</v>
      </c>
      <c r="I840" s="26">
        <v>27995.3</v>
      </c>
      <c r="J840" s="35"/>
      <c r="K840" s="30"/>
      <c r="L840" s="30"/>
    </row>
    <row r="841" spans="1:12">
      <c r="A841" s="17" t="s">
        <v>1441</v>
      </c>
      <c r="B841" s="18" t="s">
        <v>18</v>
      </c>
      <c r="C841" s="11"/>
      <c r="D841" s="12"/>
      <c r="E841" s="12"/>
      <c r="F841" s="19"/>
      <c r="G841" s="19"/>
      <c r="H841" s="19">
        <f t="shared" ref="H841:I841" si="233">H842</f>
        <v>5984.2000000000007</v>
      </c>
      <c r="I841" s="19">
        <f t="shared" si="233"/>
        <v>5984.2000000000007</v>
      </c>
      <c r="J841" s="33"/>
      <c r="K841"/>
      <c r="L841"/>
    </row>
    <row r="842" spans="1:12">
      <c r="A842" s="20" t="s">
        <v>1572</v>
      </c>
      <c r="B842" s="21" t="s">
        <v>19</v>
      </c>
      <c r="C842" s="11"/>
      <c r="D842" s="12"/>
      <c r="E842" s="12"/>
      <c r="F842" s="22"/>
      <c r="G842" s="22"/>
      <c r="H842" s="23">
        <f t="shared" ref="H842:I842" si="234">SUM(H843:H843)</f>
        <v>5984.2000000000007</v>
      </c>
      <c r="I842" s="23">
        <f t="shared" si="234"/>
        <v>5984.2000000000007</v>
      </c>
      <c r="J842" s="34"/>
      <c r="K842"/>
      <c r="L842"/>
    </row>
    <row r="843" spans="1:12" ht="42.75">
      <c r="A843" s="24" t="s">
        <v>1442</v>
      </c>
      <c r="B843" s="25" t="s">
        <v>1472</v>
      </c>
      <c r="C843" s="24" t="s">
        <v>1473</v>
      </c>
      <c r="D843" s="24">
        <v>2025</v>
      </c>
      <c r="E843" s="24">
        <v>2025</v>
      </c>
      <c r="F843" s="26"/>
      <c r="G843" s="26">
        <v>16220.1</v>
      </c>
      <c r="H843" s="26">
        <v>5984.2000000000007</v>
      </c>
      <c r="I843" s="26">
        <v>5984.2000000000007</v>
      </c>
      <c r="J843" s="35"/>
      <c r="K843" s="30"/>
      <c r="L843" s="30"/>
    </row>
    <row r="844" spans="1:12">
      <c r="A844" s="9" t="s">
        <v>1445</v>
      </c>
      <c r="B844" s="10" t="s">
        <v>1475</v>
      </c>
      <c r="C844" s="11"/>
      <c r="D844" s="12"/>
      <c r="E844" s="12"/>
      <c r="F844" s="13"/>
      <c r="G844" s="13"/>
      <c r="H844" s="13">
        <f t="shared" ref="H844" si="235">H845+H851</f>
        <v>73139.700000000012</v>
      </c>
      <c r="I844" s="13">
        <f t="shared" ref="I844" si="236">I845+I851</f>
        <v>29838.3</v>
      </c>
      <c r="J844" s="31"/>
      <c r="K844"/>
      <c r="L844"/>
    </row>
    <row r="845" spans="1:12">
      <c r="A845" s="17" t="s">
        <v>1447</v>
      </c>
      <c r="B845" s="18" t="s">
        <v>53</v>
      </c>
      <c r="C845" s="11"/>
      <c r="D845" s="12"/>
      <c r="E845" s="12"/>
      <c r="F845" s="19"/>
      <c r="G845" s="19"/>
      <c r="H845" s="19">
        <f t="shared" ref="H845:I845" si="237">H846</f>
        <v>69340.100000000006</v>
      </c>
      <c r="I845" s="19">
        <f t="shared" si="237"/>
        <v>26038.7</v>
      </c>
      <c r="J845" s="33"/>
      <c r="K845"/>
      <c r="L845"/>
    </row>
    <row r="846" spans="1:12">
      <c r="A846" s="20" t="s">
        <v>1572</v>
      </c>
      <c r="B846" s="21" t="s">
        <v>54</v>
      </c>
      <c r="C846" s="11"/>
      <c r="D846" s="12"/>
      <c r="E846" s="12"/>
      <c r="F846" s="22"/>
      <c r="G846" s="22"/>
      <c r="H846" s="23">
        <f t="shared" ref="H846" si="238">SUM(H847:H850)</f>
        <v>69340.100000000006</v>
      </c>
      <c r="I846" s="23">
        <f t="shared" ref="I846" si="239">SUM(I847:I850)</f>
        <v>26038.7</v>
      </c>
      <c r="J846" s="34"/>
      <c r="K846"/>
      <c r="L846"/>
    </row>
    <row r="847" spans="1:12" ht="28.5">
      <c r="A847" s="24" t="s">
        <v>1448</v>
      </c>
      <c r="B847" s="25" t="s">
        <v>1476</v>
      </c>
      <c r="C847" s="24" t="s">
        <v>1477</v>
      </c>
      <c r="D847" s="24">
        <v>2024</v>
      </c>
      <c r="E847" s="24">
        <v>2026</v>
      </c>
      <c r="F847" s="26">
        <v>3941.8</v>
      </c>
      <c r="G847" s="26">
        <v>3812</v>
      </c>
      <c r="H847" s="26">
        <v>3812</v>
      </c>
      <c r="I847" s="26">
        <v>1591.1</v>
      </c>
      <c r="J847" s="35"/>
      <c r="K847" s="30"/>
      <c r="L847" s="30"/>
    </row>
    <row r="848" spans="1:12" ht="28.5">
      <c r="A848" s="24" t="s">
        <v>2025</v>
      </c>
      <c r="B848" s="25" t="s">
        <v>1478</v>
      </c>
      <c r="C848" s="24" t="s">
        <v>1479</v>
      </c>
      <c r="D848" s="24">
        <v>2024</v>
      </c>
      <c r="E848" s="24">
        <v>2025</v>
      </c>
      <c r="F848" s="26">
        <v>4056.17</v>
      </c>
      <c r="G848" s="26">
        <v>3975.7</v>
      </c>
      <c r="H848" s="26">
        <v>3975.7</v>
      </c>
      <c r="I848" s="26">
        <v>1947.6</v>
      </c>
      <c r="J848" s="35"/>
      <c r="K848" s="30"/>
      <c r="L848" s="30"/>
    </row>
    <row r="849" spans="1:12" ht="28.5">
      <c r="A849" s="24" t="s">
        <v>2026</v>
      </c>
      <c r="B849" s="25" t="s">
        <v>1480</v>
      </c>
      <c r="C849" s="24" t="s">
        <v>1481</v>
      </c>
      <c r="D849" s="24">
        <v>2024</v>
      </c>
      <c r="E849" s="24">
        <v>2026</v>
      </c>
      <c r="F849" s="26">
        <v>17000</v>
      </c>
      <c r="G849" s="26">
        <v>17000</v>
      </c>
      <c r="H849" s="26">
        <v>17000</v>
      </c>
      <c r="I849" s="26">
        <v>7500</v>
      </c>
      <c r="J849" s="35"/>
      <c r="K849" s="30"/>
      <c r="L849" s="30"/>
    </row>
    <row r="850" spans="1:12" ht="28.5">
      <c r="A850" s="24" t="s">
        <v>2027</v>
      </c>
      <c r="B850" s="25" t="s">
        <v>1482</v>
      </c>
      <c r="C850" s="24" t="s">
        <v>1510</v>
      </c>
      <c r="D850" s="24">
        <v>2013</v>
      </c>
      <c r="E850" s="24">
        <v>2026</v>
      </c>
      <c r="F850" s="26">
        <v>10000</v>
      </c>
      <c r="G850" s="26">
        <v>44552.4</v>
      </c>
      <c r="H850" s="26">
        <v>44552.4</v>
      </c>
      <c r="I850" s="26">
        <v>15000</v>
      </c>
      <c r="J850" s="35"/>
      <c r="K850" s="30"/>
      <c r="L850" s="30"/>
    </row>
    <row r="851" spans="1:12">
      <c r="A851" s="17" t="s">
        <v>1451</v>
      </c>
      <c r="B851" s="18" t="s">
        <v>18</v>
      </c>
      <c r="C851" s="11"/>
      <c r="D851" s="12"/>
      <c r="E851" s="12"/>
      <c r="F851" s="19"/>
      <c r="G851" s="19"/>
      <c r="H851" s="19">
        <f t="shared" ref="H851:I851" si="240">H852</f>
        <v>3799.6</v>
      </c>
      <c r="I851" s="19">
        <f t="shared" si="240"/>
        <v>3799.6</v>
      </c>
      <c r="J851" s="33"/>
      <c r="K851"/>
      <c r="L851"/>
    </row>
    <row r="852" spans="1:12">
      <c r="A852" s="20" t="s">
        <v>1572</v>
      </c>
      <c r="B852" s="21" t="s">
        <v>19</v>
      </c>
      <c r="C852" s="11"/>
      <c r="D852" s="12"/>
      <c r="E852" s="12"/>
      <c r="F852" s="22"/>
      <c r="G852" s="22"/>
      <c r="H852" s="23">
        <f t="shared" ref="H852:I852" si="241">SUM(H853:H853)</f>
        <v>3799.6</v>
      </c>
      <c r="I852" s="23">
        <f t="shared" si="241"/>
        <v>3799.6</v>
      </c>
      <c r="J852" s="34"/>
      <c r="K852"/>
      <c r="L852"/>
    </row>
    <row r="853" spans="1:12" ht="28.5">
      <c r="A853" s="24" t="s">
        <v>1452</v>
      </c>
      <c r="B853" s="25" t="s">
        <v>1485</v>
      </c>
      <c r="C853" s="24" t="s">
        <v>1486</v>
      </c>
      <c r="D853" s="24">
        <v>2025</v>
      </c>
      <c r="E853" s="24">
        <v>2025</v>
      </c>
      <c r="F853" s="26"/>
      <c r="G853" s="26">
        <v>3810.4</v>
      </c>
      <c r="H853" s="26">
        <v>3799.6</v>
      </c>
      <c r="I853" s="26">
        <v>3799.6</v>
      </c>
      <c r="J853" s="35"/>
      <c r="K853" s="30"/>
      <c r="L853" s="30"/>
    </row>
    <row r="854" spans="1:12" ht="30">
      <c r="A854" s="9" t="s">
        <v>1456</v>
      </c>
      <c r="B854" s="10" t="s">
        <v>1491</v>
      </c>
      <c r="C854" s="11"/>
      <c r="D854" s="12"/>
      <c r="E854" s="12"/>
      <c r="F854" s="13"/>
      <c r="G854" s="13"/>
      <c r="H854" s="13">
        <f t="shared" ref="H854:I855" si="242">H855</f>
        <v>243.4</v>
      </c>
      <c r="I854" s="13">
        <f t="shared" si="242"/>
        <v>243.4</v>
      </c>
      <c r="J854" s="31"/>
      <c r="K854"/>
      <c r="L854"/>
    </row>
    <row r="855" spans="1:12">
      <c r="A855" s="17" t="s">
        <v>1458</v>
      </c>
      <c r="B855" s="18" t="s">
        <v>53</v>
      </c>
      <c r="C855" s="11"/>
      <c r="D855" s="12"/>
      <c r="E855" s="12"/>
      <c r="F855" s="19"/>
      <c r="G855" s="19"/>
      <c r="H855" s="19">
        <f t="shared" si="242"/>
        <v>243.4</v>
      </c>
      <c r="I855" s="19">
        <f t="shared" si="242"/>
        <v>243.4</v>
      </c>
      <c r="J855" s="33"/>
      <c r="K855"/>
      <c r="L855"/>
    </row>
    <row r="856" spans="1:12">
      <c r="A856" s="20" t="s">
        <v>1572</v>
      </c>
      <c r="B856" s="21" t="s">
        <v>19</v>
      </c>
      <c r="C856" s="11"/>
      <c r="D856" s="12"/>
      <c r="E856" s="12"/>
      <c r="F856" s="22"/>
      <c r="G856" s="22"/>
      <c r="H856" s="23">
        <f t="shared" ref="H856:I856" si="243">SUM(H857:H857)</f>
        <v>243.4</v>
      </c>
      <c r="I856" s="23">
        <f t="shared" si="243"/>
        <v>243.4</v>
      </c>
      <c r="J856" s="34"/>
      <c r="K856"/>
      <c r="L856"/>
    </row>
    <row r="857" spans="1:12" ht="42.75">
      <c r="A857" s="24" t="s">
        <v>1459</v>
      </c>
      <c r="B857" s="25" t="s">
        <v>2041</v>
      </c>
      <c r="C857" s="24" t="s">
        <v>1492</v>
      </c>
      <c r="D857" s="24">
        <v>2025</v>
      </c>
      <c r="E857" s="24">
        <v>2025</v>
      </c>
      <c r="F857" s="26"/>
      <c r="G857" s="26">
        <v>250</v>
      </c>
      <c r="H857" s="26">
        <v>243.4</v>
      </c>
      <c r="I857" s="26">
        <v>243.4</v>
      </c>
      <c r="J857" s="35"/>
      <c r="K857" s="30"/>
      <c r="L857" s="30"/>
    </row>
    <row r="858" spans="1:12" ht="30">
      <c r="A858" s="9" t="s">
        <v>1474</v>
      </c>
      <c r="B858" s="10" t="s">
        <v>1494</v>
      </c>
      <c r="C858" s="11"/>
      <c r="D858" s="12"/>
      <c r="E858" s="12"/>
      <c r="F858" s="13"/>
      <c r="G858" s="13"/>
      <c r="H858" s="13">
        <f t="shared" ref="H858:I859" si="244">H859</f>
        <v>300</v>
      </c>
      <c r="I858" s="13">
        <f t="shared" si="244"/>
        <v>300</v>
      </c>
      <c r="J858" s="31"/>
      <c r="K858"/>
      <c r="L858"/>
    </row>
    <row r="859" spans="1:12">
      <c r="A859" s="17" t="s">
        <v>1483</v>
      </c>
      <c r="B859" s="18" t="s">
        <v>18</v>
      </c>
      <c r="C859" s="11"/>
      <c r="D859" s="12"/>
      <c r="E859" s="12"/>
      <c r="F859" s="19"/>
      <c r="G859" s="19"/>
      <c r="H859" s="19">
        <f t="shared" si="244"/>
        <v>300</v>
      </c>
      <c r="I859" s="19">
        <f t="shared" si="244"/>
        <v>300</v>
      </c>
      <c r="J859" s="33"/>
      <c r="K859"/>
      <c r="L859"/>
    </row>
    <row r="860" spans="1:12">
      <c r="A860" s="20" t="s">
        <v>1572</v>
      </c>
      <c r="B860" s="21" t="s">
        <v>19</v>
      </c>
      <c r="C860" s="11"/>
      <c r="D860" s="12"/>
      <c r="E860" s="12"/>
      <c r="F860" s="22"/>
      <c r="G860" s="22"/>
      <c r="H860" s="23">
        <f t="shared" ref="H860:I860" si="245">SUM(H861:H861)</f>
        <v>300</v>
      </c>
      <c r="I860" s="23">
        <f t="shared" si="245"/>
        <v>300</v>
      </c>
      <c r="J860" s="34"/>
      <c r="K860"/>
      <c r="L860"/>
    </row>
    <row r="861" spans="1:12" ht="42.75">
      <c r="A861" s="24" t="s">
        <v>1484</v>
      </c>
      <c r="B861" s="25" t="s">
        <v>1497</v>
      </c>
      <c r="C861" s="24" t="s">
        <v>1498</v>
      </c>
      <c r="D861" s="24">
        <v>2025</v>
      </c>
      <c r="E861" s="24">
        <v>2025</v>
      </c>
      <c r="F861" s="26"/>
      <c r="G861" s="26">
        <v>300</v>
      </c>
      <c r="H861" s="26">
        <v>300</v>
      </c>
      <c r="I861" s="26">
        <v>300</v>
      </c>
      <c r="J861" s="35"/>
      <c r="K861" s="30"/>
      <c r="L861" s="30"/>
    </row>
    <row r="862" spans="1:12" ht="30">
      <c r="A862" s="9" t="s">
        <v>1487</v>
      </c>
      <c r="B862" s="10" t="s">
        <v>1499</v>
      </c>
      <c r="C862" s="11"/>
      <c r="D862" s="12"/>
      <c r="E862" s="12"/>
      <c r="F862" s="13"/>
      <c r="G862" s="13"/>
      <c r="H862" s="13">
        <f t="shared" ref="H862:I863" si="246">H863</f>
        <v>2271.6</v>
      </c>
      <c r="I862" s="13">
        <f t="shared" si="246"/>
        <v>2271.6</v>
      </c>
      <c r="J862" s="31"/>
      <c r="K862"/>
      <c r="L862"/>
    </row>
    <row r="863" spans="1:12">
      <c r="A863" s="17" t="s">
        <v>1488</v>
      </c>
      <c r="B863" s="18" t="s">
        <v>18</v>
      </c>
      <c r="C863" s="11"/>
      <c r="D863" s="12"/>
      <c r="E863" s="12"/>
      <c r="F863" s="19"/>
      <c r="G863" s="19"/>
      <c r="H863" s="19">
        <f t="shared" si="246"/>
        <v>2271.6</v>
      </c>
      <c r="I863" s="19">
        <f t="shared" si="246"/>
        <v>2271.6</v>
      </c>
      <c r="J863" s="33"/>
      <c r="K863"/>
      <c r="L863"/>
    </row>
    <row r="864" spans="1:12">
      <c r="A864" s="20" t="s">
        <v>1572</v>
      </c>
      <c r="B864" s="21" t="s">
        <v>19</v>
      </c>
      <c r="C864" s="11"/>
      <c r="D864" s="12"/>
      <c r="E864" s="12"/>
      <c r="F864" s="22"/>
      <c r="G864" s="22"/>
      <c r="H864" s="23">
        <f t="shared" ref="H864:I864" si="247">SUM(H865:H865)</f>
        <v>2271.6</v>
      </c>
      <c r="I864" s="23">
        <f t="shared" si="247"/>
        <v>2271.6</v>
      </c>
      <c r="J864" s="34"/>
      <c r="K864"/>
      <c r="L864"/>
    </row>
    <row r="865" spans="1:12" ht="42.75">
      <c r="A865" s="24" t="s">
        <v>1489</v>
      </c>
      <c r="B865" s="25" t="s">
        <v>1500</v>
      </c>
      <c r="C865" s="24" t="s">
        <v>1501</v>
      </c>
      <c r="D865" s="24">
        <v>2025</v>
      </c>
      <c r="E865" s="24">
        <v>2025</v>
      </c>
      <c r="F865" s="26"/>
      <c r="G865" s="26">
        <v>2712</v>
      </c>
      <c r="H865" s="26">
        <v>2271.6</v>
      </c>
      <c r="I865" s="26">
        <v>2271.6</v>
      </c>
      <c r="J865" s="35"/>
      <c r="K865" s="30"/>
      <c r="L865" s="30"/>
    </row>
    <row r="866" spans="1:12" ht="30">
      <c r="A866" s="9" t="s">
        <v>1490</v>
      </c>
      <c r="B866" s="10" t="s">
        <v>1502</v>
      </c>
      <c r="C866" s="11"/>
      <c r="D866" s="12"/>
      <c r="E866" s="12"/>
      <c r="F866" s="13"/>
      <c r="G866" s="13"/>
      <c r="H866" s="13">
        <f t="shared" ref="H866:I867" si="248">H867</f>
        <v>1804.1999999999998</v>
      </c>
      <c r="I866" s="13">
        <f t="shared" si="248"/>
        <v>1804.1999999999998</v>
      </c>
      <c r="J866" s="31"/>
      <c r="K866"/>
      <c r="L866"/>
    </row>
    <row r="867" spans="1:12">
      <c r="A867" s="17" t="s">
        <v>2028</v>
      </c>
      <c r="B867" s="18" t="s">
        <v>18</v>
      </c>
      <c r="C867" s="11"/>
      <c r="D867" s="12"/>
      <c r="E867" s="12"/>
      <c r="F867" s="19"/>
      <c r="G867" s="19"/>
      <c r="H867" s="19">
        <f t="shared" si="248"/>
        <v>1804.1999999999998</v>
      </c>
      <c r="I867" s="19">
        <f t="shared" si="248"/>
        <v>1804.1999999999998</v>
      </c>
      <c r="J867" s="33"/>
      <c r="K867"/>
      <c r="L867"/>
    </row>
    <row r="868" spans="1:12">
      <c r="A868" s="20" t="s">
        <v>1572</v>
      </c>
      <c r="B868" s="21" t="s">
        <v>19</v>
      </c>
      <c r="C868" s="11"/>
      <c r="D868" s="12"/>
      <c r="E868" s="12"/>
      <c r="F868" s="22"/>
      <c r="G868" s="22"/>
      <c r="H868" s="23">
        <f t="shared" ref="H868:I868" si="249">SUM(H869:H869)</f>
        <v>1804.1999999999998</v>
      </c>
      <c r="I868" s="23">
        <f t="shared" si="249"/>
        <v>1804.1999999999998</v>
      </c>
      <c r="J868" s="34"/>
      <c r="K868"/>
      <c r="L868"/>
    </row>
    <row r="869" spans="1:12" ht="57">
      <c r="A869" s="24" t="s">
        <v>2029</v>
      </c>
      <c r="B869" s="25" t="s">
        <v>1503</v>
      </c>
      <c r="C869" s="24" t="s">
        <v>1504</v>
      </c>
      <c r="D869" s="24">
        <v>2025</v>
      </c>
      <c r="E869" s="24">
        <v>2025</v>
      </c>
      <c r="F869" s="26"/>
      <c r="G869" s="26">
        <v>2000</v>
      </c>
      <c r="H869" s="26">
        <v>1804.1999999999998</v>
      </c>
      <c r="I869" s="26">
        <v>1804.1999999999998</v>
      </c>
      <c r="J869" s="35"/>
      <c r="K869" s="30"/>
      <c r="L869" s="30"/>
    </row>
    <row r="870" spans="1:12" ht="30">
      <c r="A870" s="9" t="s">
        <v>1493</v>
      </c>
      <c r="B870" s="10" t="s">
        <v>1506</v>
      </c>
      <c r="C870" s="11"/>
      <c r="D870" s="12"/>
      <c r="E870" s="12"/>
      <c r="F870" s="13"/>
      <c r="G870" s="13"/>
      <c r="H870" s="13">
        <f t="shared" ref="H870:I871" si="250">H871</f>
        <v>779.5</v>
      </c>
      <c r="I870" s="13">
        <f t="shared" si="250"/>
        <v>779.5</v>
      </c>
      <c r="J870" s="31"/>
      <c r="K870"/>
      <c r="L870"/>
    </row>
    <row r="871" spans="1:12">
      <c r="A871" s="17" t="s">
        <v>1495</v>
      </c>
      <c r="B871" s="18" t="s">
        <v>18</v>
      </c>
      <c r="C871" s="11"/>
      <c r="D871" s="12"/>
      <c r="E871" s="12"/>
      <c r="F871" s="19"/>
      <c r="G871" s="19"/>
      <c r="H871" s="19">
        <f t="shared" si="250"/>
        <v>779.5</v>
      </c>
      <c r="I871" s="19">
        <f t="shared" si="250"/>
        <v>779.5</v>
      </c>
      <c r="J871" s="33"/>
      <c r="K871"/>
      <c r="L871"/>
    </row>
    <row r="872" spans="1:12">
      <c r="A872" s="20" t="s">
        <v>1572</v>
      </c>
      <c r="B872" s="21" t="s">
        <v>19</v>
      </c>
      <c r="C872" s="11"/>
      <c r="D872" s="12"/>
      <c r="E872" s="12"/>
      <c r="F872" s="22"/>
      <c r="G872" s="22"/>
      <c r="H872" s="23">
        <f t="shared" ref="H872:I872" si="251">SUM(H873:H873)</f>
        <v>779.5</v>
      </c>
      <c r="I872" s="23">
        <f t="shared" si="251"/>
        <v>779.5</v>
      </c>
      <c r="J872" s="34"/>
      <c r="K872"/>
      <c r="L872"/>
    </row>
    <row r="873" spans="1:12" ht="28.5">
      <c r="A873" s="24" t="s">
        <v>1496</v>
      </c>
      <c r="B873" s="25" t="s">
        <v>1507</v>
      </c>
      <c r="C873" s="24" t="s">
        <v>1508</v>
      </c>
      <c r="D873" s="24">
        <v>2025</v>
      </c>
      <c r="E873" s="24">
        <v>2025</v>
      </c>
      <c r="F873" s="26"/>
      <c r="G873" s="26">
        <v>984</v>
      </c>
      <c r="H873" s="26">
        <v>779.5</v>
      </c>
      <c r="I873" s="26">
        <v>779.5</v>
      </c>
      <c r="J873" s="35"/>
      <c r="K873" s="30"/>
      <c r="L873" s="30"/>
    </row>
    <row r="874" spans="1:12">
      <c r="A874" s="41" t="s">
        <v>1509</v>
      </c>
      <c r="B874" s="41"/>
      <c r="C874" s="41"/>
      <c r="D874" s="41"/>
      <c r="E874" s="41"/>
      <c r="F874" s="13"/>
      <c r="G874" s="13"/>
      <c r="H874" s="13">
        <f>H7+H16+H20+H24+H40+H61+H85+H92+H120+H168+H183+H206+H404+H449+H557+H617+H683+H709+H719+H769+H816+H823+H831+H844+H854+H858+H862+H866+H870</f>
        <v>8696104.0999999978</v>
      </c>
      <c r="I874" s="13">
        <f>I7+I16+I20+I24+I40+I61+I85+I92+I120+I168+I183+I206+I404+I449+I557+I617+I683+I709+I719+I769+I816+I823+I831+I844+I854+I858+I862+I866+I870</f>
        <v>2875481.1229000003</v>
      </c>
      <c r="J874" s="31"/>
      <c r="K874"/>
      <c r="L874"/>
    </row>
    <row r="875" spans="1:12">
      <c r="K875"/>
      <c r="L875"/>
    </row>
    <row r="5998" spans="3:9">
      <c r="C5998" s="7" t="s">
        <v>2061</v>
      </c>
      <c r="H5998" s="2">
        <v>298384.7</v>
      </c>
      <c r="I5998" s="2">
        <v>107132.1</v>
      </c>
    </row>
  </sheetData>
  <mergeCells count="14">
    <mergeCell ref="C1:I1"/>
    <mergeCell ref="A3:I3"/>
    <mergeCell ref="A5:A6"/>
    <mergeCell ref="B5:B6"/>
    <mergeCell ref="C5:C6"/>
    <mergeCell ref="D5:D6"/>
    <mergeCell ref="E5:E6"/>
    <mergeCell ref="F5:H5"/>
    <mergeCell ref="I5:I6"/>
    <mergeCell ref="J5:J6"/>
    <mergeCell ref="K5:K6"/>
    <mergeCell ref="L5:L6"/>
    <mergeCell ref="M5:M6"/>
    <mergeCell ref="A874:E874"/>
  </mergeCells>
  <phoneticPr fontId="14" type="noConversion"/>
  <conditionalFormatting sqref="C1:C1048576">
    <cfRule type="duplicateValues" dxfId="1" priority="1"/>
  </conditionalFormatting>
  <conditionalFormatting sqref="C192:C1048576 C1:C190">
    <cfRule type="duplicateValues" dxfId="0" priority="2"/>
  </conditionalFormatting>
  <pageMargins left="0.25" right="0.25" top="0.75" bottom="0.75" header="0.3" footer="0.3"/>
  <pageSetup scale="72" fitToHeight="0" orientation="portrait" r:id="rId1"/>
  <headerFooter>
    <oddFooter>&amp;C&amp;"Arial,Regular"&amp;P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9CFD20A791840AABD4716F8468BA1" ma:contentTypeVersion="8" ma:contentTypeDescription="Create a new document." ma:contentTypeScope="" ma:versionID="6de04ed3d407b57e04ee101c5c7d62b8">
  <xsd:schema xmlns:xsd="http://www.w3.org/2001/XMLSchema" xmlns:xs="http://www.w3.org/2001/XMLSchema" xmlns:p="http://schemas.microsoft.com/office/2006/metadata/properties" xmlns:ns1="http://schemas.microsoft.com/sharepoint/v3" xmlns:ns2="c2cd0e72-8b9d-4ce6-afbb-b17e919ff036" xmlns:ns3="34f387a9-284c-4d16-8c91-cc38d52e6918" targetNamespace="http://schemas.microsoft.com/office/2006/metadata/properties" ma:root="true" ma:fieldsID="4d91c77c12fdd57edcc4e26166901d9e" ns1:_="" ns2:_="" ns3:_="">
    <xsd:import namespace="http://schemas.microsoft.com/sharepoint/v3"/>
    <xsd:import namespace="c2cd0e72-8b9d-4ce6-afbb-b17e919ff036"/>
    <xsd:import namespace="34f387a9-284c-4d16-8c91-cc38d52e6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d0e72-8b9d-4ce6-afbb-b17e919ff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387a9-284c-4d16-8c91-cc38d52e6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DFD1A6-C8AB-4527-9E31-8CF76C032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6C74A0-D9F3-482F-AD14-8F15776B3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cd0e72-8b9d-4ce6-afbb-b17e919ff036"/>
    <ds:schemaRef ds:uri="34f387a9-284c-4d16-8c91-cc38d52e6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B11CA-3318-4C09-B748-300EB657DCCA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c2cd0e72-8b9d-4ce6-afbb-b17e919ff036"/>
    <ds:schemaRef ds:uri="34f387a9-284c-4d16-8c91-cc38d52e6918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УТХО</vt:lpstr>
      <vt:lpstr>УТХО!Print_Area</vt:lpstr>
      <vt:lpstr>УТХО!Print_Titles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Хангал Рэнцэндорж</dc:creator>
  <cp:keywords/>
  <dc:description/>
  <cp:lastModifiedBy>Хонгор Түмэнбаяр</cp:lastModifiedBy>
  <cp:revision/>
  <cp:lastPrinted>2025-06-25T07:33:19Z</cp:lastPrinted>
  <dcterms:created xsi:type="dcterms:W3CDTF">2024-08-30T07:20:50Z</dcterms:created>
  <dcterms:modified xsi:type="dcterms:W3CDTF">2025-06-25T11:33:28Z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0x0101008D09CFD20A791840AABD4716F8468BA1</vt:lpwstr>
  </property>
</Properties>
</file>